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DEBDEB12-4FB6-474F-86DD-5FB37ABC3537}" xr6:coauthVersionLast="36" xr6:coauthVersionMax="36" xr10:uidLastSave="{00000000-0000-0000-0000-000000000000}"/>
  <bookViews>
    <workbookView xWindow="0" yWindow="0" windowWidth="28800" windowHeight="1204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E40" i="10"/>
  <c r="AM40" i="10"/>
  <c r="U40" i="10"/>
  <c r="E40" i="10"/>
  <c r="C40" i="10"/>
  <c r="DG39" i="10"/>
  <c r="CQ39" i="10"/>
  <c r="CO39" i="10" s="1"/>
  <c r="BY39" i="10"/>
  <c r="BE39" i="10"/>
  <c r="AM39" i="10"/>
  <c r="U39" i="10"/>
  <c r="E39" i="10"/>
  <c r="C39" i="10" s="1"/>
  <c r="DG38" i="10"/>
  <c r="CQ38" i="10"/>
  <c r="CO38" i="10"/>
  <c r="BY38" i="10"/>
  <c r="BG38" i="10"/>
  <c r="AM38" i="10"/>
  <c r="U38" i="10"/>
  <c r="E38" i="10"/>
  <c r="C38" i="10"/>
  <c r="DG37" i="10"/>
  <c r="CQ37" i="10"/>
  <c r="CO37" i="10" s="1"/>
  <c r="BY37" i="10"/>
  <c r="BG37" i="10"/>
  <c r="AM37" i="10"/>
  <c r="W37" i="10"/>
  <c r="E37" i="10"/>
  <c r="C37" i="10" s="1"/>
  <c r="DG36" i="10"/>
  <c r="CQ36" i="10"/>
  <c r="CO36" i="10"/>
  <c r="BY36" i="10"/>
  <c r="BG36" i="10"/>
  <c r="AM36" i="10"/>
  <c r="W36" i="10"/>
  <c r="E36" i="10"/>
  <c r="C36" i="10"/>
  <c r="DG35" i="10"/>
  <c r="CQ35" i="10"/>
  <c r="BY35" i="10"/>
  <c r="BG35" i="10"/>
  <c r="AM35" i="10"/>
  <c r="W35" i="10"/>
  <c r="E35" i="10"/>
  <c r="DG34" i="10"/>
  <c r="CQ34" i="10"/>
  <c r="BY34" i="10"/>
  <c r="BG34" i="10"/>
  <c r="AO34" i="10"/>
  <c r="W34" i="10"/>
  <c r="E34" i="10"/>
  <c r="C34" i="10"/>
  <c r="C35" i="10" l="1"/>
  <c r="U34" i="10"/>
  <c r="U35" i="10" s="1"/>
  <c r="U36" i="10" s="1"/>
  <c r="U37" i="10" s="1"/>
  <c r="BE34" i="10" l="1"/>
  <c r="BE35" i="10" s="1"/>
  <c r="BE36" i="10" s="1"/>
  <c r="BE37" i="10" s="1"/>
  <c r="BE38" i="10" s="1"/>
  <c r="AM34" i="10"/>
  <c r="BW34" i="10" l="1"/>
  <c r="BW35" i="10" s="1"/>
  <c r="BW36" i="10" s="1"/>
  <c r="BW37" i="10" s="1"/>
  <c r="BW38" i="10" s="1"/>
  <c r="BW39" i="10" s="1"/>
  <c r="BW40" i="10" s="1"/>
  <c r="CO34" i="10" l="1"/>
  <c r="CO35" i="10" s="1"/>
</calcChain>
</file>

<file path=xl/sharedStrings.xml><?xml version="1.0" encoding="utf-8"?>
<sst xmlns="http://schemas.openxmlformats.org/spreadsheetml/2006/main" count="1115" uniqueCount="621">
  <si>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</si>
  <si>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</si>
  <si>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</si>
  <si>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</si>
  <si>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</si>
  <si>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</si>
  <si>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</si>
  <si>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</si>
  <si>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</si>
  <si>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</si>
  <si>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</si>
  <si>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</si>
  <si>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</si>
  <si>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</si>
  <si>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</si>
  <si>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</si>
  <si>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</si>
  <si>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</si>
  <si>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</si>
  <si>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</si>
  <si>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</si>
  <si>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</si>
  <si>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</si>
  <si>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</si>
  <si>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</si>
  <si>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</si>
  <si>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</si>
  <si>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</si>
  <si>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</si>
  <si>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</si>
  <si>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</si>
  <si>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</si>
  <si>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</si>
  <si>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</si>
  <si>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</si>
  <si>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</si>
  <si>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</si>
  <si>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</si>
  <si>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</si>
  <si>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</si>
  <si>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</si>
  <si>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</si>
  <si>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</si>
  <si>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</si>
  <si>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</si>
  <si>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</si>
  <si>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</si>
  <si>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</si>
  <si>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</si>
  <si>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</si>
  <si>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</si>
  <si>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</si>
  <si>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</si>
  <si>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</si>
  <si>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</si>
  <si>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</si>
  <si>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</si>
  <si>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</si>
  <si>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</si>
  <si>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</si>
  <si>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</si>
  <si>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</si>
  <si>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</si>
  <si>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</si>
  <si>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</si>
  <si>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</si>
  <si>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</si>
  <si>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</si>
  <si>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</si>
  <si>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</si>
  <si>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</si>
  <si>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</si>
  <si>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</si>
  <si>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</si>
  <si>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</si>
  <si>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</si>
  <si>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</si>
  <si>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</si>
  <si>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</si>
  <si>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</si>
  <si>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</si>
  <si>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</si>
  <si>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</si>
  <si>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</si>
  <si>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</si>
  <si>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</si>
  <si>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</si>
  <si>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</si>
  <si>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</si>
  <si>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</si>
  <si>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</si>
  <si>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</si>
  <si>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</si>
  <si>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</si>
  <si>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</si>
  <si>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</si>
  <si>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</si>
  <si>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</si>
  <si>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</si>
  <si>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</si>
  <si>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</si>
  <si>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</si>
  <si>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</si>
  <si>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</si>
  <si>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</si>
  <si>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</si>
  <si>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</si>
  <si>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</si>
  <si>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</si>
  <si>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</si>
  <si>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</si>
  <si>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</si>
  <si>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</si>
  <si>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</si>
  <si>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</si>
  <si>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</si>
  <si>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</si>
  <si>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</si>
  <si>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</si>
  <si>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</si>
  <si>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</si>
  <si>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</si>
  <si>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</si>
  <si>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</si>
  <si>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</si>
  <si>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</si>
  <si>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</si>
  <si>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</si>
  <si>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</si>
  <si>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</si>
  <si>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</si>
  <si>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</si>
  <si>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</si>
  <si>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</si>
  <si>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</si>
  <si>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</si>
  <si>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</si>
  <si>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</si>
  <si>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</si>
  <si>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</si>
  <si>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</si>
  <si>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</si>
  <si>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</si>
  <si>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</si>
  <si>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</si>
  <si>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</si>
  <si>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</si>
  <si>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</si>
  <si>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</si>
  <si>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</si>
  <si>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</si>
  <si>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</si>
  <si>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</si>
  <si>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</si>
  <si>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</si>
  <si>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</si>
  <si>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</si>
  <si>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</si>
  <si>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</si>
  <si>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</si>
  <si>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</si>
  <si>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</si>
  <si>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</si>
  <si>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</si>
  <si>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</si>
  <si>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</si>
  <si>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</si>
  <si>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</si>
  <si>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</si>
  <si>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</si>
  <si>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</si>
  <si>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</si>
  <si>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</si>
  <si>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</si>
  <si>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</si>
  <si>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</si>
  <si>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</si>
  <si>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</si>
  <si>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</si>
  <si>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</si>
  <si>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</si>
  <si>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</si>
  <si>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</si>
  <si>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</si>
  <si>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</si>
  <si>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</si>
  <si>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</si>
  <si>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</si>
  <si>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</si>
  <si>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</si>
  <si>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</si>
  <si>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</si>
  <si>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</si>
  <si>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</si>
  <si>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</si>
  <si>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</si>
  <si>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</si>
  <si>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</si>
  <si>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</si>
  <si>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</si>
  <si>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</si>
  <si>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</si>
  <si>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</si>
  <si>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</si>
  <si>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</si>
  <si>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</si>
  <si>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</si>
  <si>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</si>
  <si>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</si>
  <si>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</si>
  <si>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</si>
  <si>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</si>
  <si>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</si>
  <si>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</si>
  <si>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鹿児島県瀬戸内町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</si>
  <si>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</si>
  <si>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</si>
  <si>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</si>
  <si>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</si>
  <si>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</si>
  <si>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</si>
  <si>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</si>
  <si>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</si>
  <si>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</si>
  <si>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</si>
  <si>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</si>
  <si>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</si>
  <si>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</si>
  <si>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</si>
  <si>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</si>
  <si>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</si>
  <si>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</si>
  <si>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</si>
  <si>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</si>
  <si>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</si>
  <si>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</si>
  <si>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</si>
  <si>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</si>
  <si>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</si>
  <si>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</si>
  <si>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</si>
  <si>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</si>
  <si>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</si>
  <si>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</si>
  <si>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</si>
  <si>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</si>
  <si>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</si>
  <si>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</si>
  <si>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</si>
  <si>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</si>
  <si>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</si>
  <si>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</si>
  <si>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</si>
  <si>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</si>
  <si>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</si>
  <si>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</si>
  <si>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</si>
  <si>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</si>
  <si>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</si>
  <si>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</si>
  <si>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</si>
  <si>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</si>
  <si>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</si>
  <si>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</si>
  <si>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</si>
  <si>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</si>
  <si>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</si>
  <si>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</si>
  <si>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</si>
  <si>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</si>
  <si>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</si>
  <si>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</si>
  <si>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</si>
  <si>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</si>
  <si>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</si>
  <si>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</si>
  <si>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</si>
  <si>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</si>
  <si>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</si>
  <si>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</si>
  <si>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</si>
  <si>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</si>
  <si>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</si>
  <si>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</si>
  <si>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</si>
  <si>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</si>
  <si>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</si>
  <si>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</si>
  <si>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</si>
  <si>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</si>
  <si>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</si>
  <si>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</si>
  <si>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</si>
  <si>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</si>
  <si>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</si>
  <si>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</si>
  <si>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</si>
  <si>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</si>
  <si>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</si>
  <si>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</si>
  <si>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</si>
  <si>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</si>
  <si>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</si>
  <si>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</si>
  <si>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</si>
  <si>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</si>
  <si>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</si>
  <si>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</si>
  <si>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</si>
  <si>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</si>
  <si>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</si>
  <si>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</si>
  <si>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</si>
  <si>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</si>
  <si>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</si>
  <si>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</si>
  <si>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</si>
  <si>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</si>
  <si>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</si>
  <si>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</si>
  <si>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</si>
  <si>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</si>
  <si>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</si>
  <si>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</si>
  <si>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</si>
  <si>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</si>
  <si>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</si>
  <si>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</si>
  <si>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</si>
  <si>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</si>
  <si>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</si>
  <si>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</si>
  <si>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</si>
  <si>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</si>
  <si>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</si>
  <si>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</si>
  <si>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</si>
  <si>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</si>
  <si>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</si>
  <si>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</si>
  <si>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</si>
  <si>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</si>
  <si>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</si>
  <si>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</si>
  <si>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</si>
  <si>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</si>
  <si>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</si>
  <si>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</si>
  <si>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</si>
  <si>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</si>
  <si>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</si>
  <si>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</si>
  <si>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</si>
  <si>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</si>
  <si>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</si>
  <si>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</si>
  <si>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</si>
  <si>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</si>
  <si>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</si>
  <si>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</si>
  <si>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</si>
  <si>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</si>
  <si>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</si>
  <si>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</si>
  <si>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</si>
  <si>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</si>
  <si>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</si>
  <si>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鹿児島県瀬戸内町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</si>
  <si>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</si>
  <si>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</si>
  <si>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</si>
  <si>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</si>
  <si>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</si>
  <si>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</si>
  <si>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</si>
  <si>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</si>
  <si>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</si>
  <si>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</si>
  <si>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</si>
  <si>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</si>
  <si>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</si>
  <si>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</si>
  <si>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</si>
  <si>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</si>
  <si>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</si>
  <si>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</si>
  <si>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</si>
  <si>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</si>
  <si>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</si>
  <si>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</si>
  <si>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</si>
  <si>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</si>
  <si>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</si>
  <si>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</si>
  <si>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</si>
  <si>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</si>
  <si>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</si>
  <si>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</si>
  <si>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</si>
  <si>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</si>
  <si>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</si>
  <si>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</si>
  <si>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</si>
  <si>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</si>
  <si>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</si>
  <si>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</si>
  <si>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</si>
  <si>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</si>
  <si>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</si>
  <si>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</si>
  <si>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法非適用企業</t>
    <phoneticPr fontId="5"/>
  </si>
  <si>
    <t>瀬戸内町船舶交通事業特別会計</t>
    <phoneticPr fontId="5"/>
  </si>
  <si>
    <t>-</t>
    <phoneticPr fontId="5"/>
  </si>
  <si>
    <t>瀬戸内町古仁屋港上屋事業特別会計</t>
    <phoneticPr fontId="5"/>
  </si>
  <si>
    <t>瀬戸内町屠畜場事業特別会計</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</si>
  <si>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</si>
  <si>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</si>
  <si>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</si>
  <si>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</si>
  <si>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</si>
  <si>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</si>
  <si>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</si>
  <si>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</si>
  <si>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</si>
  <si>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</si>
  <si>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</si>
  <si>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</si>
  <si>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</si>
  <si>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</si>
  <si>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</si>
  <si>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</si>
  <si>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</si>
  <si>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</si>
  <si>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</si>
  <si>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</si>
  <si>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</si>
  <si>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</si>
  <si>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</si>
  <si>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</si>
  <si>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</si>
  <si>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</si>
  <si>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</si>
  <si>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</si>
  <si>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</si>
  <si>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</si>
  <si>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</si>
  <si>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</si>
  <si>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</si>
  <si>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</si>
  <si>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</si>
  <si>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</si>
  <si>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</si>
  <si>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</si>
  <si>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</si>
  <si>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</si>
  <si>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</si>
  <si>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</si>
  <si>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</si>
  <si>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</si>
  <si>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</si>
  <si>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</si>
  <si>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</si>
  <si>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</si>
  <si>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</si>
  <si>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</si>
  <si>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</si>
  <si>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</si>
  <si>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</si>
  <si>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</si>
  <si>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</si>
  <si>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</si>
  <si>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</si>
  <si>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</si>
  <si>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</si>
  <si>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</si>
  <si>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瀬戸内町簡易水道事業特別会計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</si>
  <si>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</si>
  <si>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</si>
  <si>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</si>
  <si>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瀬戸内町農業集落排水事業特別会計</t>
    <phoneticPr fontId="5"/>
  </si>
  <si>
    <t>(Ｆ)</t>
    <phoneticPr fontId="5"/>
  </si>
  <si>
    <t>瀬戸内町船舶交通事業特別会計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</si>
  <si>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</si>
  <si>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</si>
  <si>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</si>
  <si>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</si>
  <si>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</si>
  <si>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</si>
  <si>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</si>
  <si>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</si>
  <si>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</si>
  <si>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</si>
  <si>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</si>
  <si>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</si>
  <si>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</si>
  <si>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</si>
  <si>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</si>
  <si>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</si>
  <si>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</si>
  <si>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</si>
  <si>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</si>
  <si>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</si>
  <si>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</si>
  <si>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</si>
  <si>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</si>
  <si>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</si>
  <si>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</si>
  <si>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</si>
  <si>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</si>
  <si>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</si>
  <si>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</si>
  <si>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</si>
  <si>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</si>
  <si>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</si>
  <si>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</si>
  <si>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</si>
  <si>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</si>
  <si>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</si>
  <si>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</si>
  <si>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</si>
  <si>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</si>
  <si>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</si>
  <si>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</si>
  <si>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</si>
  <si>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</si>
  <si>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</si>
  <si>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</si>
  <si>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</si>
  <si>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</si>
  <si>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</si>
  <si>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</si>
  <si>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</si>
  <si>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</si>
  <si>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</si>
  <si>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</si>
  <si>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</si>
  <si>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</si>
  <si>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</si>
  <si>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</si>
  <si>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</si>
  <si>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</si>
  <si>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</si>
  <si>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</si>
  <si>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</si>
  <si>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</si>
  <si>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</si>
  <si>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</si>
  <si>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</si>
  <si>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</si>
  <si>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</si>
  <si>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</si>
  <si>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</si>
  <si>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</si>
  <si>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</si>
  <si>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</si>
  <si>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</si>
  <si>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</si>
  <si>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</si>
  <si>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</si>
  <si>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</si>
  <si>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</si>
  <si>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</si>
  <si>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</si>
  <si>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</si>
  <si>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</si>
  <si>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2.53</t>
  </si>
  <si>
    <t>一般会計</t>
  </si>
  <si>
    <t>瀬戸内町水道事業会計</t>
  </si>
  <si>
    <t>瀬戸内町介護保険特別会計</t>
  </si>
  <si>
    <t>瀬戸内町国民健康保険（事業勘定）特別会計</t>
  </si>
  <si>
    <t>瀬戸内町国民健康保険（直営診療勘定）特別会計</t>
  </si>
  <si>
    <t>瀬戸内町後期高齢者医療事業特別会計</t>
  </si>
  <si>
    <t>瀬戸内町簡易水道事業特別会計</t>
  </si>
  <si>
    <t>瀬戸内町巡回診療施設特別会計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</si>
  <si>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</si>
  <si>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</si>
  <si>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</si>
  <si>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</si>
  <si>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</si>
  <si>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</si>
  <si>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</si>
  <si>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</si>
  <si>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</si>
  <si>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</si>
  <si>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</si>
  <si>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</si>
  <si>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</si>
  <si>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</si>
  <si>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</si>
  <si>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</si>
  <si>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</si>
  <si>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</si>
  <si>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奄美海運</t>
    <rPh sb="0" eb="2">
      <t>アマミ</t>
    </rPh>
    <rPh sb="2" eb="4">
      <t>カイウン</t>
    </rPh>
    <phoneticPr fontId="10"/>
  </si>
  <si>
    <t>加計呂麻バス</t>
    <rPh sb="0" eb="4">
      <t>カケロマ</t>
    </rPh>
    <phoneticPr fontId="10"/>
  </si>
  <si>
    <t>-</t>
    <phoneticPr fontId="2"/>
  </si>
  <si>
    <t>-</t>
    <phoneticPr fontId="2"/>
  </si>
  <si>
    <t>-</t>
    <phoneticPr fontId="2"/>
  </si>
  <si>
    <t>鹿児島県市町村総合事務組合</t>
    <phoneticPr fontId="2"/>
  </si>
  <si>
    <t>大島地区衛生組合</t>
    <phoneticPr fontId="2"/>
  </si>
  <si>
    <t>大島地区消防組合</t>
    <phoneticPr fontId="2"/>
  </si>
  <si>
    <t>奄美群島広域事務組合</t>
    <phoneticPr fontId="2"/>
  </si>
  <si>
    <t>奄美大島地区介護保険一部事務組合</t>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</si>
  <si>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</si>
  <si>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</si>
  <si>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</si>
  <si>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</si>
  <si>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</si>
  <si>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</si>
  <si>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</si>
  <si>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</si>
  <si>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</si>
  <si>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</si>
  <si>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</si>
  <si>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</si>
  <si>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</si>
  <si>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公共施設維持管理基金</t>
    <phoneticPr fontId="5"/>
  </si>
  <si>
    <t>ふるさと応援基金</t>
    <phoneticPr fontId="2"/>
  </si>
  <si>
    <t>古仁屋高等学校給付型奨学金基金</t>
    <rPh sb="0" eb="3">
      <t>コニヤ</t>
    </rPh>
    <rPh sb="3" eb="5">
      <t>コウトウ</t>
    </rPh>
    <rPh sb="5" eb="7">
      <t>ガッコウ</t>
    </rPh>
    <rPh sb="7" eb="10">
      <t>キュウフガタ</t>
    </rPh>
    <rPh sb="10" eb="13">
      <t>ショウガクキン</t>
    </rPh>
    <rPh sb="13" eb="15">
      <t>キキン</t>
    </rPh>
    <phoneticPr fontId="2"/>
  </si>
  <si>
    <t>企業版ふるさと納税基金</t>
    <rPh sb="0" eb="3">
      <t>キギョウバン</t>
    </rPh>
    <rPh sb="7" eb="9">
      <t>ノウゼイ</t>
    </rPh>
    <rPh sb="9" eb="11">
      <t>キキン</t>
    </rPh>
    <phoneticPr fontId="2"/>
  </si>
  <si>
    <t>水・土保全基金</t>
    <rPh sb="0" eb="1">
      <t>ミズ</t>
    </rPh>
    <rPh sb="2" eb="3">
      <t>ツチ</t>
    </rPh>
    <rPh sb="3" eb="5">
      <t>ホゼン</t>
    </rPh>
    <rPh sb="5" eb="7">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</si>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</sst>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66E6-413A-9920-AB4F2D3E10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290553</c:v>
                </c:pt>
                <c:pt idx="1">
                  <c:v>278233</c:v>
                </c:pt>
                <c:pt idx="2">
                  <c:v>259237</c:v>
                </c:pt>
                <c:pt idx="3">
                  <c:v>350446</c:v>
                </c:pt>
                <c:pt idx="4">
                  <c:v>310240</c:v>
                </c:pt>
              </c:numCache>
            </c:numRef>
          </c:val>
          <c:smooth val="0"/>
          <c:extLst>
            <c:ext xmlns:c16="http://schemas.microsoft.com/office/drawing/2014/chart" uri="{C3380CC4-5D6E-409C-BE32-E72D297353CC}">
              <c16:uniqueId val="{00000001-66E6-413A-9920-AB4F2D3E10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8.59</c:v>
                </c:pt>
                <c:pt idx="1">
                  <c:v>8.58</c:v>
                </c:pt>
                <c:pt idx="2">
                  <c:v>9.4600000000000009</c:v>
                </c:pt>
                <c:pt idx="3">
                  <c:v>12.63</c:v>
                </c:pt>
                <c:pt idx="4">
                  <c:v>10.23</c:v>
                </c:pt>
              </c:numCache>
            </c:numRef>
          </c:val>
          <c:extLst>
            <c:ext xmlns:c16="http://schemas.microsoft.com/office/drawing/2014/chart" uri="{C3380CC4-5D6E-409C-BE32-E72D297353CC}">
              <c16:uniqueId val="{00000000-FEF8-4F27-9965-00676F9BAF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29.12</c:v>
                </c:pt>
                <c:pt idx="1">
                  <c:v>28.82</c:v>
                </c:pt>
                <c:pt idx="2">
                  <c:v>28.05</c:v>
                </c:pt>
                <c:pt idx="3">
                  <c:v>30.61</c:v>
                </c:pt>
                <c:pt idx="4">
                  <c:v>31.72</c:v>
                </c:pt>
              </c:numCache>
            </c:numRef>
          </c:val>
          <c:extLst>
            <c:ext xmlns:c16="http://schemas.microsoft.com/office/drawing/2014/chart" uri="{C3380CC4-5D6E-409C-BE32-E72D297353CC}">
              <c16:uniqueId val="{00000001-FEF8-4F27-9965-00676F9BAF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2.0099999999999998</c:v>
                </c:pt>
                <c:pt idx="1">
                  <c:v>0.14000000000000001</c:v>
                </c:pt>
                <c:pt idx="2">
                  <c:v>1.1100000000000001</c:v>
                </c:pt>
                <c:pt idx="3">
                  <c:v>8.2100000000000009</c:v>
                </c:pt>
                <c:pt idx="4">
                  <c:v>-2.5299999999999998</c:v>
                </c:pt>
              </c:numCache>
            </c:numRef>
          </c:val>
          <c:smooth val="0"/>
          <c:extLst>
            <c:ext xmlns:c16="http://schemas.microsoft.com/office/drawing/2014/chart" uri="{C3380CC4-5D6E-409C-BE32-E72D297353CC}">
              <c16:uniqueId val="{00000002-FEF8-4F27-9965-00676F9BAF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#N/A</c:v>
                </c:pt>
                <c:pt idx="3">
                  <c:v>0.49</c:v>
                </c:pt>
                <c:pt idx="4">
                  <c:v>#N/A</c:v>
                </c:pt>
                <c:pt idx="5">
                  <c:v>0</c:v>
                </c:pt>
                <c:pt idx="6">
                  <c:v>#N/A</c:v>
                </c:pt>
                <c:pt idx="7">
                  <c:v>0.03</c:v>
                </c:pt>
                <c:pt idx="8">
                  <c:v>#N/A</c:v>
                </c:pt>
                <c:pt idx="9">
                  <c:v>0</c:v>
                </c:pt>
              </c:numCache>
            </c:numRef>
          </c:val>
          <c:extLst>
            <c:ext xmlns:c16="http://schemas.microsoft.com/office/drawing/2014/chart" uri="{C3380CC4-5D6E-409C-BE32-E72D297353CC}">
              <c16:uniqueId val="{00000000-7541-4084-8BFA-5604C6A27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41-4084-8BFA-5604C6A27A41}"/>
            </c:ext>
          </c:extLst>
        </c:ser>
        <c:ser>
          <c:idx val="2"/>
          <c:order val="2"/>
          <c:tx>
            <c:strRef>
              <c:f>データシート!$A$29</c:f>
              <c:strCache>
                <c:ptCount val="1"/>
                <c:pt idx="0">
                  <c:v>瀬戸内町巡回診療施設特別会計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41-4084-8BFA-5604C6A27A41}"/>
            </c:ext>
          </c:extLst>
        </c:ser>
        <c:ser>
          <c:idx val="3"/>
          <c:order val="3"/>
          <c:tx>
            <c:strRef>
              <c:f>データシート!$A$30</c:f>
              <c:strCache>
                <c:ptCount val="1"/>
                <c:pt idx="0">
                  <c:v>瀬戸内町簡易水道事業特別会計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41-4084-8BFA-5604C6A27A41}"/>
            </c:ext>
          </c:extLst>
        </c:ser>
        <c:ser>
          <c:idx val="4"/>
          <c:order val="4"/>
          <c:tx>
            <c:strRef>
              <c:f>データシート!$A$31</c:f>
              <c:strCache>
                <c:ptCount val="1"/>
                <c:pt idx="0">
                  <c:v>瀬戸内町後期高齢者医療事業特別会計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4-7541-4084-8BFA-5604C6A27A41}"/>
            </c:ext>
          </c:extLst>
        </c:ser>
        <c:ser>
          <c:idx val="5"/>
          <c:order val="5"/>
          <c:tx>
            <c:strRef>
              <c:f>データシート!$A$32</c:f>
              <c:strCache>
                <c:ptCount val="1"/>
                <c:pt idx="0">
                  <c:v>瀬戸内町国民健康保険（直営診療勘定）特別会計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0.05</c:v>
                </c:pt>
              </c:numCache>
            </c:numRef>
          </c:val>
          <c:extLst>
            <c:ext xmlns:c16="http://schemas.microsoft.com/office/drawing/2014/chart" uri="{C3380CC4-5D6E-409C-BE32-E72D297353CC}">
              <c16:uniqueId val="{00000005-7541-4084-8BFA-5604C6A27A41}"/>
            </c:ext>
          </c:extLst>
        </c:ser>
        <c:ser>
          <c:idx val="6"/>
          <c:order val="6"/>
          <c:tx>
            <c:strRef>
              <c:f>データシート!$A$33</c:f>
              <c:strCache>
                <c:ptCount val="1"/>
                <c:pt idx="0">
                  <c:v>瀬戸内町国民健康保険（事業勘定）特別会計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0.14000000000000001</c:v>
                </c:pt>
                <c:pt idx="4">
                  <c:v>#N/A</c:v>
                </c:pt>
                <c:pt idx="5">
                  <c:v>0.62</c:v>
                </c:pt>
                <c:pt idx="6">
                  <c:v>#N/A</c:v>
                </c:pt>
                <c:pt idx="7">
                  <c:v>0.4</c:v>
                </c:pt>
                <c:pt idx="8">
                  <c:v>#N/A</c:v>
                </c:pt>
                <c:pt idx="9">
                  <c:v>0.34</c:v>
                </c:pt>
              </c:numCache>
            </c:numRef>
          </c:val>
          <c:extLst>
            <c:ext xmlns:c16="http://schemas.microsoft.com/office/drawing/2014/chart" uri="{C3380CC4-5D6E-409C-BE32-E72D297353CC}">
              <c16:uniqueId val="{00000006-7541-4084-8BFA-5604C6A27A41}"/>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1.56</c:v>
                </c:pt>
                <c:pt idx="2">
                  <c:v>#N/A</c:v>
                </c:pt>
                <c:pt idx="3">
                  <c:v>1.34</c:v>
                </c:pt>
                <c:pt idx="4">
                  <c:v>#N/A</c:v>
                </c:pt>
                <c:pt idx="5">
                  <c:v>0.96</c:v>
                </c:pt>
                <c:pt idx="6">
                  <c:v>#N/A</c:v>
                </c:pt>
                <c:pt idx="7">
                  <c:v>1.0900000000000001</c:v>
                </c:pt>
                <c:pt idx="8">
                  <c:v>#N/A</c:v>
                </c:pt>
                <c:pt idx="9">
                  <c:v>2.0299999999999998</c:v>
                </c:pt>
              </c:numCache>
            </c:numRef>
          </c:val>
          <c:extLst>
            <c:ext xmlns:c16="http://schemas.microsoft.com/office/drawing/2014/chart" uri="{C3380CC4-5D6E-409C-BE32-E72D297353CC}">
              <c16:uniqueId val="{00000007-7541-4084-8BFA-5604C6A27A41}"/>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6.29</c:v>
                </c:pt>
                <c:pt idx="4">
                  <c:v>#N/A</c:v>
                </c:pt>
                <c:pt idx="5">
                  <c:v>6.83</c:v>
                </c:pt>
                <c:pt idx="6">
                  <c:v>#N/A</c:v>
                </c:pt>
                <c:pt idx="7">
                  <c:v>6.62</c:v>
                </c:pt>
                <c:pt idx="8">
                  <c:v>#N/A</c:v>
                </c:pt>
                <c:pt idx="9">
                  <c:v>7.09</c:v>
                </c:pt>
              </c:numCache>
            </c:numRef>
          </c:val>
          <c:extLst>
            <c:ext xmlns:c16="http://schemas.microsoft.com/office/drawing/2014/chart" uri="{C3380CC4-5D6E-409C-BE32-E72D297353CC}">
              <c16:uniqueId val="{00000008-7541-4084-8BFA-5604C6A27A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8.58</c:v>
                </c:pt>
                <c:pt idx="2">
                  <c:v>#N/A</c:v>
                </c:pt>
                <c:pt idx="3">
                  <c:v>8.57</c:v>
                </c:pt>
                <c:pt idx="4">
                  <c:v>#N/A</c:v>
                </c:pt>
                <c:pt idx="5">
                  <c:v>9.4499999999999993</c:v>
                </c:pt>
                <c:pt idx="6">
                  <c:v>#N/A</c:v>
                </c:pt>
                <c:pt idx="7">
                  <c:v>12.62</c:v>
                </c:pt>
                <c:pt idx="8">
                  <c:v>#N/A</c:v>
                </c:pt>
                <c:pt idx="9">
                  <c:v>10.23</c:v>
                </c:pt>
              </c:numCache>
            </c:numRef>
          </c:val>
          <c:extLst>
            <c:ext xmlns:c16="http://schemas.microsoft.com/office/drawing/2014/chart" uri="{C3380CC4-5D6E-409C-BE32-E72D297353CC}">
              <c16:uniqueId val="{00000009-7541-4084-8BFA-5604C6A27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1125</c:v>
                </c:pt>
                <c:pt idx="5">
                  <c:v>1151</c:v>
                </c:pt>
                <c:pt idx="8">
                  <c:v>1111</c:v>
                </c:pt>
                <c:pt idx="11">
                  <c:v>1125</c:v>
                </c:pt>
                <c:pt idx="14">
                  <c:v>1120</c:v>
                </c:pt>
              </c:numCache>
            </c:numRef>
          </c:val>
          <c:extLst>
            <c:ext xmlns:c16="http://schemas.microsoft.com/office/drawing/2014/chart" uri="{C3380CC4-5D6E-409C-BE32-E72D297353CC}">
              <c16:uniqueId val="{00000000-3B6F-4612-BC83-C4BA54435E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6F-4612-BC83-C4BA54435E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6F-4612-BC83-C4BA54435E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6F-4612-BC83-C4BA54435E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c:v>
                </c:pt>
                <c:pt idx="3">
                  <c:v>51</c:v>
                </c:pt>
                <c:pt idx="6">
                  <c:v>52</c:v>
                </c:pt>
                <c:pt idx="9">
                  <c:v>49</c:v>
                </c:pt>
                <c:pt idx="12">
                  <c:v>53</c:v>
                </c:pt>
              </c:numCache>
            </c:numRef>
          </c:val>
          <c:extLst>
            <c:ext xmlns:c16="http://schemas.microsoft.com/office/drawing/2014/chart" uri="{C3380CC4-5D6E-409C-BE32-E72D297353CC}">
              <c16:uniqueId val="{00000004-3B6F-4612-BC83-C4BA54435E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6F-4612-BC83-C4BA54435E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6F-4612-BC83-C4BA54435E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1467</c:v>
                </c:pt>
                <c:pt idx="3">
                  <c:v>1443</c:v>
                </c:pt>
                <c:pt idx="6">
                  <c:v>1416</c:v>
                </c:pt>
                <c:pt idx="9">
                  <c:v>1456</c:v>
                </c:pt>
                <c:pt idx="12">
                  <c:v>1486</c:v>
                </c:pt>
              </c:numCache>
            </c:numRef>
          </c:val>
          <c:extLst>
            <c:ext xmlns:c16="http://schemas.microsoft.com/office/drawing/2014/chart" uri="{C3380CC4-5D6E-409C-BE32-E72D297353CC}">
              <c16:uniqueId val="{00000007-3B6F-4612-BC83-C4BA54435E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392</c:v>
                </c:pt>
                <c:pt idx="2">
                  <c:v>#N/A</c:v>
                </c:pt>
                <c:pt idx="3">
                  <c:v>#N/A</c:v>
                </c:pt>
                <c:pt idx="4">
                  <c:v>343</c:v>
                </c:pt>
                <c:pt idx="5">
                  <c:v>#N/A</c:v>
                </c:pt>
                <c:pt idx="6">
                  <c:v>#N/A</c:v>
                </c:pt>
                <c:pt idx="7">
                  <c:v>357</c:v>
                </c:pt>
                <c:pt idx="8">
                  <c:v>#N/A</c:v>
                </c:pt>
                <c:pt idx="9">
                  <c:v>#N/A</c:v>
                </c:pt>
                <c:pt idx="10">
                  <c:v>380</c:v>
                </c:pt>
                <c:pt idx="11">
                  <c:v>#N/A</c:v>
                </c:pt>
                <c:pt idx="12">
                  <c:v>#N/A</c:v>
                </c:pt>
                <c:pt idx="13">
                  <c:v>419</c:v>
                </c:pt>
                <c:pt idx="14">
                  <c:v>#N/A</c:v>
                </c:pt>
              </c:numCache>
            </c:numRef>
          </c:val>
          <c:smooth val="0"/>
          <c:extLst>
            <c:ext xmlns:c16="http://schemas.microsoft.com/office/drawing/2014/chart" uri="{C3380CC4-5D6E-409C-BE32-E72D297353CC}">
              <c16:uniqueId val="{00000008-3B6F-4612-BC83-C4BA54435E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7923</c:v>
                </c:pt>
                <c:pt idx="5">
                  <c:v>7740</c:v>
                </c:pt>
                <c:pt idx="8">
                  <c:v>7397</c:v>
                </c:pt>
                <c:pt idx="11">
                  <c:v>7643</c:v>
                </c:pt>
                <c:pt idx="14">
                  <c:v>6864</c:v>
                </c:pt>
              </c:numCache>
            </c:numRef>
          </c:val>
          <c:extLst>
            <c:ext xmlns:c16="http://schemas.microsoft.com/office/drawing/2014/chart" uri="{C3380CC4-5D6E-409C-BE32-E72D297353CC}">
              <c16:uniqueId val="{00000000-03E7-4162-802F-9293BB2FB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390</c:v>
                </c:pt>
                <c:pt idx="5">
                  <c:v>341</c:v>
                </c:pt>
                <c:pt idx="8">
                  <c:v>294</c:v>
                </c:pt>
                <c:pt idx="11">
                  <c:v>249</c:v>
                </c:pt>
                <c:pt idx="14">
                  <c:v>207</c:v>
                </c:pt>
              </c:numCache>
            </c:numRef>
          </c:val>
          <c:extLst>
            <c:ext xmlns:c16="http://schemas.microsoft.com/office/drawing/2014/chart" uri="{C3380CC4-5D6E-409C-BE32-E72D297353CC}">
              <c16:uniqueId val="{00000001-03E7-4162-802F-9293BB2FB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2212</c:v>
                </c:pt>
                <c:pt idx="5">
                  <c:v>2238</c:v>
                </c:pt>
                <c:pt idx="8">
                  <c:v>2469</c:v>
                </c:pt>
                <c:pt idx="11">
                  <c:v>3270</c:v>
                </c:pt>
                <c:pt idx="14">
                  <c:v>3554</c:v>
                </c:pt>
              </c:numCache>
            </c:numRef>
          </c:val>
          <c:extLst>
            <c:ext xmlns:c16="http://schemas.microsoft.com/office/drawing/2014/chart" uri="{C3380CC4-5D6E-409C-BE32-E72D297353CC}">
              <c16:uniqueId val="{00000002-03E7-4162-802F-9293BB2FB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E7-4162-802F-9293BB2FB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E7-4162-802F-9293BB2FB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156</c:v>
                </c:pt>
                <c:pt idx="3">
                  <c:v>164</c:v>
                </c:pt>
                <c:pt idx="6">
                  <c:v>181</c:v>
                </c:pt>
                <c:pt idx="9">
                  <c:v>242</c:v>
                </c:pt>
                <c:pt idx="12">
                  <c:v>230</c:v>
                </c:pt>
              </c:numCache>
            </c:numRef>
          </c:val>
          <c:extLst>
            <c:ext xmlns:c16="http://schemas.microsoft.com/office/drawing/2014/chart" uri="{C3380CC4-5D6E-409C-BE32-E72D297353CC}">
              <c16:uniqueId val="{00000005-03E7-4162-802F-9293BB2FB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962</c:v>
                </c:pt>
                <c:pt idx="3">
                  <c:v>817</c:v>
                </c:pt>
                <c:pt idx="6">
                  <c:v>721</c:v>
                </c:pt>
                <c:pt idx="9">
                  <c:v>616</c:v>
                </c:pt>
                <c:pt idx="12">
                  <c:v>506</c:v>
                </c:pt>
              </c:numCache>
            </c:numRef>
          </c:val>
          <c:extLst>
            <c:ext xmlns:c16="http://schemas.microsoft.com/office/drawing/2014/chart" uri="{C3380CC4-5D6E-409C-BE32-E72D297353CC}">
              <c16:uniqueId val="{00000006-03E7-4162-802F-9293BB2FB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E7-4162-802F-9293BB2FB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931</c:v>
                </c:pt>
                <c:pt idx="3">
                  <c:v>983</c:v>
                </c:pt>
                <c:pt idx="6">
                  <c:v>489</c:v>
                </c:pt>
                <c:pt idx="9">
                  <c:v>376</c:v>
                </c:pt>
                <c:pt idx="12">
                  <c:v>243</c:v>
                </c:pt>
              </c:numCache>
            </c:numRef>
          </c:val>
          <c:extLst>
            <c:ext xmlns:c16="http://schemas.microsoft.com/office/drawing/2014/chart" uri="{C3380CC4-5D6E-409C-BE32-E72D297353CC}">
              <c16:uniqueId val="{00000008-03E7-4162-802F-9293BB2FB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03E7-4162-802F-9293BB2FB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9213</c:v>
                </c:pt>
                <c:pt idx="3">
                  <c:v>8908</c:v>
                </c:pt>
                <c:pt idx="6">
                  <c:v>8438</c:v>
                </c:pt>
                <c:pt idx="9">
                  <c:v>8728</c:v>
                </c:pt>
                <c:pt idx="12">
                  <c:v>8545</c:v>
                </c:pt>
              </c:numCache>
            </c:numRef>
          </c:val>
          <c:extLst>
            <c:ext xmlns:c16="http://schemas.microsoft.com/office/drawing/2014/chart" uri="{C3380CC4-5D6E-409C-BE32-E72D297353CC}">
              <c16:uniqueId val="{0000000A-03E7-4162-802F-9293BB2FBE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738</c:v>
                </c:pt>
                <c:pt idx="2">
                  <c:v>#N/A</c:v>
                </c:pt>
                <c:pt idx="3">
                  <c:v>#N/A</c:v>
                </c:pt>
                <c:pt idx="4">
                  <c:v>554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E7-4162-802F-9293BB2FBE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1500</c:v>
                </c:pt>
                <c:pt idx="1">
                  <c:v>1753</c:v>
                </c:pt>
                <c:pt idx="2">
                  <c:v>1766</c:v>
                </c:pt>
              </c:numCache>
            </c:numRef>
          </c:val>
          <c:extLst>
            <c:ext xmlns:c16="http://schemas.microsoft.com/office/drawing/2014/chart" uri="{C3380CC4-5D6E-409C-BE32-E72D297353CC}">
              <c16:uniqueId val="{00000000-E9C8-457F-811B-509EEA7FEA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c:v>
                </c:pt>
                <c:pt idx="1">
                  <c:v>216</c:v>
                </c:pt>
                <c:pt idx="2">
                  <c:v>216</c:v>
                </c:pt>
              </c:numCache>
            </c:numRef>
          </c:val>
          <c:extLst>
            <c:ext xmlns:c16="http://schemas.microsoft.com/office/drawing/2014/chart" uri="{C3380CC4-5D6E-409C-BE32-E72D297353CC}">
              <c16:uniqueId val="{00000001-E9C8-457F-811B-509EEA7FEA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553</c:v>
                </c:pt>
                <c:pt idx="1">
                  <c:v>987</c:v>
                </c:pt>
                <c:pt idx="2">
                  <c:v>1280</c:v>
                </c:pt>
              </c:numCache>
            </c:numRef>
          </c:val>
          <c:extLst>
            <c:ext xmlns:c16="http://schemas.microsoft.com/office/drawing/2014/chart" uri="{C3380CC4-5D6E-409C-BE32-E72D297353CC}">
              <c16:uniqueId val="{00000002-E9C8-457F-811B-509EEA7FEA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実質公債費比率（分子）の増加の主な要因には、前年度決算に比べて、元利償還金の額が</a:t>
          </a:r>
          <a:r>
            <a:rPr kumimoji="1" lang="en-US" altLang="ja-JP" sz="1400">
              <a:latin typeface="ＭＳ ゴシック" pitchFamily="49" charset="-128"/>
              <a:ea typeface="ＭＳ ゴシック" pitchFamily="49" charset="-128"/>
            </a:rPr>
            <a:t>31,203</a:t>
          </a:r>
          <a:r>
            <a:rPr kumimoji="1" lang="ja-JP" altLang="en-US" sz="1400">
              <a:latin typeface="ＭＳ ゴシック" pitchFamily="49" charset="-128"/>
              <a:ea typeface="ＭＳ ゴシック" pitchFamily="49" charset="-128"/>
            </a:rPr>
            <a:t>千円増加したことによるものである。</a:t>
          </a:r>
        </a:p>
        <a:p>
          <a:r>
            <a:rPr kumimoji="1" lang="ja-JP" altLang="en-US" sz="1400">
              <a:latin typeface="ＭＳ ゴシック" pitchFamily="49" charset="-128"/>
              <a:ea typeface="ＭＳ ゴシック" pitchFamily="49" charset="-128"/>
            </a:rPr>
            <a:t>　今後も多くの施設の更新や、公共事業が予定されているが、地方債の発行と償還のバランスを考慮した財政運営に努める。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現在基金残高のうち、実質公債費比率の算定に用いる満期一括償還地方債の償還の財源として積み立てている額はない。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令和４年度においては、一般会計等に係る地方債残高は減少し、充当可能財源は増加しており将来負担比率の分子は減少となっている。</a:t>
          </a:r>
        </a:p>
        <a:p>
          <a:r>
            <a:rPr kumimoji="1" lang="ja-JP" altLang="en-US" sz="1400">
              <a:latin typeface="ＭＳ ゴシック" pitchFamily="49" charset="-128"/>
              <a:ea typeface="ＭＳ ゴシック" pitchFamily="49" charset="-128"/>
            </a:rPr>
            <a:t>しかし、今後予定している大型公共施設の更新事業の影響により地方債残高の増加、将来負担比率の上昇は避けれないものと予想される。</a:t>
          </a:r>
        </a:p>
        <a:p>
          <a:r>
            <a:rPr kumimoji="1" lang="ja-JP" altLang="en-US" sz="1400">
              <a:latin typeface="ＭＳ ゴシック" pitchFamily="49" charset="-128"/>
              <a:ea typeface="ＭＳ ゴシック" pitchFamily="49" charset="-128"/>
            </a:rPr>
            <a:t>今後は、地方債発行額の抑制や、公共事業全体の実施時期の平準化に努めるとともに、充当可能財源の更なる強化を図り、将来負担への影響を少なくするよう努める。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鹿児島県瀬戸内町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基金全体の残高が前年度決算より増加した理由は、財政調整基金、その他特定目的基金において、積立て額が繰入額を上回っており、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305,7531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は、主に財政調整基金への積み立てを行ってきたが、今後は老朽化を迎えている公共施設の整備に備えるための公共施設維持管理基金への積み立てや、毎年の地方債償還額を考慮した減債基金へ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・公共施設維持管理基金：多くの施設が老朽化を迎えているため、施設の更新、補修を行い安全を確保する。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・ふるさと応援基金：本町の発展を願い、応援する人々からの寄付金を適正に管理し、寄付金を財源として、寄付者の意向を反映した事業を推進する。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・古仁屋高等学校給付型奨学金基金：古仁屋高等学校に通う生徒が安心して学業に専念でき、チャレンジできる環境づくりと社会人となって日本や世界で活躍できる人材の育成をする。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・企業版ふるさと納税基金：地域再生計画に基づき実施される様々な施策に賛同、応援する企業からの寄附金を持続可能なまちづくり実現のため活用する。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・水・土保全基金：土地改良施設の機能を適正に発揮させるための集落共同の強化に対する支援を行う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93,803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・古仁屋高等学校給付型奨学金基金を新設し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くの施設が老朽化による更新の時期を迎えているため、予定している公共施設の改修や更新事業、また、急に発生する修繕等にも対応できるように、引き続き公共施設維持管理基金に１０億円以上の積立て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法定積立として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361,583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千円の積立てを行ったが、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348,926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1,765,583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その他目的基金の残高とのバランスをとりながら、収入の減少や災害などの思わぬ支出に備え、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積立及び取り崩しを行わなかったため、基金残高は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近年の地方債償還額が約１４億円となっているため、非常時等にも対応できるように１０億円を目標に積立を行う。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8,442
8,421
239.65
11,787,863
11,111,287
569,586
5,566,454
8,545,451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外海離島に所在する本町は、さらに属島の有人３島を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今後とも、自主財源の確保に努めるため、地域経済の活性化を図る施策を展開しつつ、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推進による事務の効率化に努めることにより歳出を抑制し、財政の健全化を図っていく。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昨年度の決算と比較すると、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人件費及び光熱水費の価格高騰による物件費が増加し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今後とも、自主財源の確保に努めるため、地域経済の活性化を図る施策を展開しつつ、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事業の平準化、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推進による事務の効率化に努めることにより歳出を抑制し、経常収支比率の改善を図る。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126238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5773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64</xdr:row>
      <xdr:rowOff>49022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5773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92456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21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102108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109999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離島に位置し、更に有人の属島を有するなど広域な行政区域を抱えているため、類似団体に比べて職員数が多い。また旅費や行政区域内での移動に係る車両船舶借上料、燃料費等の経費も大きく、加えて人口も減少してきているため人口一人当たりの経費は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今後も適正な職員定員管理を行い、物件費に対しては費用対効果の検証をし、行政サービス提供にかかるコスト意識を高めて経費節減を図っていく。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124980</xdr:rowOff>
    </xdr:from>
    <xdr:to>
      <xdr:col>23</xdr:col>
      <xdr:colOff>133350</xdr:colOff>
      <xdr:row>82</xdr:row>
      <xdr:rowOff>33072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12430"/>
          <a:ext cx="838200" cy="7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124980</xdr:rowOff>
    </xdr:from>
    <xdr:to>
      <xdr:col>19</xdr:col>
      <xdr:colOff>133350</xdr:colOff>
      <xdr:row>81</xdr:row>
      <xdr:rowOff>158524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12430"/>
          <a:ext cx="8890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108068</xdr:rowOff>
    </xdr:from>
    <xdr:to>
      <xdr:col>15</xdr:col>
      <xdr:colOff>82550</xdr:colOff>
      <xdr:row>81</xdr:row>
      <xdr:rowOff>158524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95518"/>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108068</xdr:rowOff>
    </xdr:from>
    <xdr:to>
      <xdr:col>11</xdr:col>
      <xdr:colOff>31750</xdr:colOff>
      <xdr:row>81</xdr:row>
      <xdr:rowOff>108395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955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153722</xdr:rowOff>
    </xdr:from>
    <xdr:to>
      <xdr:col>23</xdr:col>
      <xdr:colOff>184150</xdr:colOff>
      <xdr:row>82</xdr:row>
      <xdr:rowOff>83872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4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125799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1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74180</xdr:rowOff>
    </xdr:from>
    <xdr:to>
      <xdr:col>19</xdr:col>
      <xdr:colOff>184150</xdr:colOff>
      <xdr:row>82</xdr:row>
      <xdr:rowOff>4330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160557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4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107724</xdr:rowOff>
    </xdr:from>
    <xdr:to>
      <xdr:col>15</xdr:col>
      <xdr:colOff>133350</xdr:colOff>
      <xdr:row>82</xdr:row>
      <xdr:rowOff>37874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22651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57268</xdr:rowOff>
    </xdr:from>
    <xdr:to>
      <xdr:col>11</xdr:col>
      <xdr:colOff>82550</xdr:colOff>
      <xdr:row>81</xdr:row>
      <xdr:rowOff>158868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143645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3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57595</xdr:rowOff>
    </xdr:from>
    <xdr:to>
      <xdr:col>7</xdr:col>
      <xdr:colOff>31750</xdr:colOff>
      <xdr:row>81</xdr:row>
      <xdr:rowOff>159195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143972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3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類似団体及び全国市町村平均と比較して低水準にあり、前年度と比べ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今後も人件費総額や職員数の適正化に努める。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156332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637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83</xdr:row>
      <xdr:rowOff>156332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062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75898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52916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離島や広域な行政区域を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いるため、職員数は類似団体に比べ多くなっている。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人口減少や定年延長もあり昨年度より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事務事業の見直しや事業の民間委託の推進により、平成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の削減を目標とする。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69004</xdr:rowOff>
    </xdr:from>
    <xdr:to>
      <xdr:col>81</xdr:col>
      <xdr:colOff>44450</xdr:colOff>
      <xdr:row>65</xdr:row>
      <xdr:rowOff>82677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213254"/>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31200</xdr:rowOff>
    </xdr:from>
    <xdr:to>
      <xdr:col>77</xdr:col>
      <xdr:colOff>44450</xdr:colOff>
      <xdr:row>65</xdr:row>
      <xdr:rowOff>69004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175450"/>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23156</xdr:rowOff>
    </xdr:from>
    <xdr:to>
      <xdr:col>72</xdr:col>
      <xdr:colOff>203200</xdr:colOff>
      <xdr:row>65</xdr:row>
      <xdr:rowOff>31200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1674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23156</xdr:rowOff>
    </xdr:from>
    <xdr:to>
      <xdr:col>68</xdr:col>
      <xdr:colOff>152400</xdr:colOff>
      <xdr:row>65</xdr:row>
      <xdr:rowOff>82677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1167406"/>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31877</xdr:rowOff>
    </xdr:from>
    <xdr:to>
      <xdr:col>81</xdr:col>
      <xdr:colOff>95250</xdr:colOff>
      <xdr:row>65</xdr:row>
      <xdr:rowOff>133477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3954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1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18204</xdr:rowOff>
    </xdr:from>
    <xdr:to>
      <xdr:col>77</xdr:col>
      <xdr:colOff>95250</xdr:colOff>
      <xdr:row>65</xdr:row>
      <xdr:rowOff>119804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104581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151850</xdr:rowOff>
    </xdr:from>
    <xdr:to>
      <xdr:col>73</xdr:col>
      <xdr:colOff>44450</xdr:colOff>
      <xdr:row>65</xdr:row>
      <xdr:rowOff>82000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1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66777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2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143806</xdr:rowOff>
    </xdr:from>
    <xdr:to>
      <xdr:col>68</xdr:col>
      <xdr:colOff>203200</xdr:colOff>
      <xdr:row>65</xdr:row>
      <xdr:rowOff>73956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1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58733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20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31877</xdr:rowOff>
    </xdr:from>
    <xdr:to>
      <xdr:col>64</xdr:col>
      <xdr:colOff>152400</xdr:colOff>
      <xdr:row>65</xdr:row>
      <xdr:rowOff>133477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118254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大型公共施設の更新に伴う地方債発行額の増加により、前年度比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今後も公共施設の更新が予定されているため、平準化による発行額の抑制や、有利な地方債の活用により、起債に大きく頼ることのない財政運営に努める。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71374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622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138938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15748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前年度同様に、充当可能財源等の増加により将来負担比率は算定されなかった。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計画している老朽化社会資本の更新事業等においても、公共施設等総合管理計画のもと費用の平準化を行い、単年度での地方債発行額の抑制、基金の更なる積立等による財源確保に取り組み、将来負担比率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150001</xdr:rowOff>
    </xdr:from>
    <xdr:to>
      <xdr:col>68</xdr:col>
      <xdr:colOff>152400</xdr:colOff>
      <xdr:row>15</xdr:row>
      <xdr:rowOff>41557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50301"/>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99201</xdr:rowOff>
    </xdr:from>
    <xdr:to>
      <xdr:col>68</xdr:col>
      <xdr:colOff>203200</xdr:colOff>
      <xdr:row>15</xdr:row>
      <xdr:rowOff>29351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14128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162207</xdr:rowOff>
    </xdr:from>
    <xdr:to>
      <xdr:col>64</xdr:col>
      <xdr:colOff>152400</xdr:colOff>
      <xdr:row>15</xdr:row>
      <xdr:rowOff>92357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77134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8,442
8,421
239.65
11,787,863
11,111,287
569,586
5,566,454
8,545,451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類似団体平均を上回っている。類似団体に比べ人口千人あたりの職員数は多く、今後も類似団体平均より高めになることが見込まれる。今後は、職員数の適正化も図りながら、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39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類似団体平均、全国平均を下回っているが、前年度比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主な原因は光熱水費の価格高騰によるものであるが、今後も職員全体でコスト意識を高め、更なる節減に努める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92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92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17</xdr:row>
      <xdr:rowOff>10414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6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10414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9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ポイント増加し、類似団体平均値と同数値となっている。</a:t>
          </a:r>
        </a:p>
        <a:p>
          <a:r>
            <a:rPr kumimoji="1" lang="ja-JP" altLang="en-US" sz="1300">
              <a:latin typeface="ＭＳ Ｐゴシック" panose="020B0600070205080204" pitchFamily="50" charset="-128"/>
              <a:ea typeface="ＭＳ Ｐゴシック" panose="020B0600070205080204" pitchFamily="50" charset="-128"/>
            </a:rPr>
            <a:t>高齢化率の高い本町においては、今後増加していくことが予想されるため、今後は町単独で行っている各種支給事業の見直しを行うなど、大幅な上昇とならないよう努める。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その他の大部分は繰出金であり、特別事業会計への赤字補てんによる繰出金が多額になっている。</a:t>
          </a:r>
        </a:p>
        <a:p>
          <a:r>
            <a:rPr kumimoji="1" lang="ja-JP" altLang="en-US" sz="1300">
              <a:latin typeface="ＭＳ Ｐゴシック" panose="020B0600070205080204" pitchFamily="50" charset="-128"/>
              <a:ea typeface="ＭＳ Ｐゴシック" panose="020B0600070205080204" pitchFamily="50" charset="-128"/>
            </a:rPr>
            <a:t>今後は公営事業において、独立採算の原則に立ち返り、法適用による見える化を進めるとともに、経営健全化の計画を推進することで、繰出金の縮減に努める。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補助費等にかかる比率は類似団体平均より低く、ほぼ横ばいで推移している。これは標準財政規模に比べ負担金や補助交付金の割合が相対的に低いためである。</a:t>
          </a:r>
        </a:p>
        <a:p>
          <a:r>
            <a:rPr kumimoji="1" lang="ja-JP" altLang="en-US" sz="1300">
              <a:latin typeface="ＭＳ Ｐゴシック" panose="020B0600070205080204" pitchFamily="50" charset="-128"/>
              <a:ea typeface="ＭＳ Ｐゴシック" panose="020B0600070205080204" pitchFamily="50" charset="-128"/>
            </a:rPr>
            <a:t>今後も引き続き、補助交付基準の遵守により、補助金等の適正な管理を行う。</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76708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大型公共施設の更新に伴う地方債発行額の増加により、前年度に比べ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ポイント増となり、類似団体平均値を大きく上回っている状況が続いている。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今後も大型公共施設の更新が予定されているが、事業の平準化による地方債発行額の抑制、有利な地方債の活用により、起債に大きく頼ることのない財政運営に努める。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39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522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125730</xdr:rowOff>
    </xdr:from>
    <xdr:to>
      <xdr:col>6</xdr:col>
      <xdr:colOff>171450</xdr:colOff>
      <xdr:row>79</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40657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人件費、物件費、維持補修費、繰出金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の経常一般財源に占める割合は、前年度に比べて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ポイント増加したが、類似団体の中でも平均より低く、上位にある。</a:t>
          </a:r>
        </a:p>
        <a:p>
          <a:r>
            <a:rPr kumimoji="1" lang="ja-JP" altLang="en-US" sz="1300">
              <a:latin typeface="ＭＳ Ｐゴシック" panose="020B0600070205080204" pitchFamily="50" charset="-128"/>
              <a:ea typeface="ＭＳ Ｐゴシック" panose="020B0600070205080204" pitchFamily="50" charset="-128"/>
            </a:rPr>
            <a:t>職員数の適正化と事業会計の経営健全化による繰出金の縮減に努め、今後も改善を目指していく。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62890"/>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76</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628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53340</xdr:rowOff>
    </xdr:from>
    <xdr:to>
      <xdr:col>78</xdr:col>
      <xdr:colOff>120650</xdr:colOff>
      <xdr:row>75</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85107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11869</xdr:rowOff>
    </xdr:from>
    <xdr:to>
      <xdr:col>29</xdr:col>
      <xdr:colOff>127000</xdr:colOff>
      <xdr:row>13</xdr:row>
      <xdr:rowOff>43973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88344"/>
          <a:ext cx="647700" cy="3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836</xdr:rowOff>
    </xdr:from>
    <xdr:to>
      <xdr:col>26</xdr:col>
      <xdr:colOff>50800</xdr:colOff>
      <xdr:row>13</xdr:row>
      <xdr:rowOff>43973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77311"/>
          <a:ext cx="698500" cy="4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836</xdr:rowOff>
    </xdr:from>
    <xdr:to>
      <xdr:col>22</xdr:col>
      <xdr:colOff>114300</xdr:colOff>
      <xdr:row>13</xdr:row>
      <xdr:rowOff>18026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77311"/>
          <a:ext cx="698500" cy="1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151270</xdr:rowOff>
    </xdr:from>
    <xdr:to>
      <xdr:col>18</xdr:col>
      <xdr:colOff>177800</xdr:colOff>
      <xdr:row>13</xdr:row>
      <xdr:rowOff>18026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56295"/>
          <a:ext cx="698500" cy="3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132519</xdr:rowOff>
    </xdr:from>
    <xdr:to>
      <xdr:col>29</xdr:col>
      <xdr:colOff>177800</xdr:colOff>
      <xdr:row>13</xdr:row>
      <xdr:rowOff>62669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37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149046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8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164623</xdr:rowOff>
    </xdr:from>
    <xdr:to>
      <xdr:col>26</xdr:col>
      <xdr:colOff>101600</xdr:colOff>
      <xdr:row>13</xdr:row>
      <xdr:rowOff>94773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6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104950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3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121486</xdr:rowOff>
    </xdr:from>
    <xdr:to>
      <xdr:col>22</xdr:col>
      <xdr:colOff>165100</xdr:colOff>
      <xdr:row>13</xdr:row>
      <xdr:rowOff>51636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61813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9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138676</xdr:rowOff>
    </xdr:from>
    <xdr:to>
      <xdr:col>19</xdr:col>
      <xdr:colOff>38100</xdr:colOff>
      <xdr:row>13</xdr:row>
      <xdr:rowOff>68826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4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79003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1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100470</xdr:rowOff>
    </xdr:from>
    <xdr:to>
      <xdr:col>15</xdr:col>
      <xdr:colOff>101600</xdr:colOff>
      <xdr:row>13</xdr:row>
      <xdr:rowOff>30620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40797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188657</xdr:rowOff>
    </xdr:from>
    <xdr:to>
      <xdr:col>29</xdr:col>
      <xdr:colOff>127000</xdr:colOff>
      <xdr:row>35</xdr:row>
      <xdr:rowOff>279591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99007"/>
          <a:ext cx="647700" cy="9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279591</xdr:rowOff>
    </xdr:from>
    <xdr:to>
      <xdr:col>26</xdr:col>
      <xdr:colOff>50800</xdr:colOff>
      <xdr:row>35</xdr:row>
      <xdr:rowOff>336642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9941"/>
          <a:ext cx="698500" cy="5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336642</xdr:rowOff>
    </xdr:from>
    <xdr:to>
      <xdr:col>22</xdr:col>
      <xdr:colOff>114300</xdr:colOff>
      <xdr:row>36</xdr:row>
      <xdr:rowOff>27265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46992"/>
          <a:ext cx="698500" cy="3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275296</xdr:rowOff>
    </xdr:from>
    <xdr:to>
      <xdr:col>18</xdr:col>
      <xdr:colOff>177800</xdr:colOff>
      <xdr:row>36</xdr:row>
      <xdr:rowOff>27265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85646"/>
          <a:ext cx="698500" cy="9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137857</xdr:rowOff>
    </xdr:from>
    <xdr:to>
      <xdr:col>29</xdr:col>
      <xdr:colOff>177800</xdr:colOff>
      <xdr:row>35</xdr:row>
      <xdr:rowOff>239457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4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325834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228791</xdr:rowOff>
    </xdr:from>
    <xdr:to>
      <xdr:col>26</xdr:col>
      <xdr:colOff>101600</xdr:colOff>
      <xdr:row>35</xdr:row>
      <xdr:rowOff>330391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340568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285842</xdr:rowOff>
    </xdr:from>
    <xdr:to>
      <xdr:col>22</xdr:col>
      <xdr:colOff>165100</xdr:colOff>
      <xdr:row>36</xdr:row>
      <xdr:rowOff>44542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54719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319365</xdr:rowOff>
    </xdr:from>
    <xdr:to>
      <xdr:col>19</xdr:col>
      <xdr:colOff>38100</xdr:colOff>
      <xdr:row>36</xdr:row>
      <xdr:rowOff>78065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2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88242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9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224496</xdr:rowOff>
    </xdr:from>
    <xdr:to>
      <xdr:col>15</xdr:col>
      <xdr:colOff>101600</xdr:colOff>
      <xdr:row>35</xdr:row>
      <xdr:rowOff>326096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336273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8,442
8,421
239.65
11,787,863
11,111,287
569,586
5,566,454
8,545,451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49624</xdr:rowOff>
    </xdr:from>
    <xdr:to>
      <xdr:col>24</xdr:col>
      <xdr:colOff>63500</xdr:colOff>
      <xdr:row>32</xdr:row>
      <xdr:rowOff>143403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36024"/>
          <a:ext cx="838200" cy="9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107947</xdr:rowOff>
    </xdr:from>
    <xdr:to>
      <xdr:col>19</xdr:col>
      <xdr:colOff>177800</xdr:colOff>
      <xdr:row>32</xdr:row>
      <xdr:rowOff>143403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594347"/>
          <a:ext cx="8890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107947</xdr:rowOff>
    </xdr:from>
    <xdr:to>
      <xdr:col>15</xdr:col>
      <xdr:colOff>50800</xdr:colOff>
      <xdr:row>34</xdr:row>
      <xdr:rowOff>29904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94347"/>
          <a:ext cx="8890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8080</xdr:rowOff>
    </xdr:from>
    <xdr:to>
      <xdr:col>10</xdr:col>
      <xdr:colOff>114300</xdr:colOff>
      <xdr:row>34</xdr:row>
      <xdr:rowOff>29904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37380"/>
          <a:ext cx="889000" cy="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170274</xdr:rowOff>
    </xdr:from>
    <xdr:to>
      <xdr:col>24</xdr:col>
      <xdr:colOff>114300</xdr:colOff>
      <xdr:row>32</xdr:row>
      <xdr:rowOff>100424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21701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3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92603</xdr:rowOff>
    </xdr:from>
    <xdr:to>
      <xdr:col>20</xdr:col>
      <xdr:colOff>38100</xdr:colOff>
      <xdr:row>33</xdr:row>
      <xdr:rowOff>22753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39280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5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57147</xdr:rowOff>
    </xdr:from>
    <xdr:to>
      <xdr:col>15</xdr:col>
      <xdr:colOff>101600</xdr:colOff>
      <xdr:row>32</xdr:row>
      <xdr:rowOff>158747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3824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150554</xdr:rowOff>
    </xdr:from>
    <xdr:to>
      <xdr:col>10</xdr:col>
      <xdr:colOff>165100</xdr:colOff>
      <xdr:row>34</xdr:row>
      <xdr:rowOff>80704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97231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128730</xdr:rowOff>
    </xdr:from>
    <xdr:to>
      <xdr:col>6</xdr:col>
      <xdr:colOff>38100</xdr:colOff>
      <xdr:row>34</xdr:row>
      <xdr:rowOff>58880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75407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108089</xdr:rowOff>
    </xdr:from>
    <xdr:to>
      <xdr:col>24</xdr:col>
      <xdr:colOff>63500</xdr:colOff>
      <xdr:row>57</xdr:row>
      <xdr:rowOff>161743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0739"/>
          <a:ext cx="8382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149389</xdr:rowOff>
    </xdr:from>
    <xdr:to>
      <xdr:col>19</xdr:col>
      <xdr:colOff>177800</xdr:colOff>
      <xdr:row>57</xdr:row>
      <xdr:rowOff>161743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2039"/>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125637</xdr:rowOff>
    </xdr:from>
    <xdr:to>
      <xdr:col>15</xdr:col>
      <xdr:colOff>50800</xdr:colOff>
      <xdr:row>57</xdr:row>
      <xdr:rowOff>149389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98287"/>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125637</xdr:rowOff>
    </xdr:from>
    <xdr:to>
      <xdr:col>10</xdr:col>
      <xdr:colOff>114300</xdr:colOff>
      <xdr:row>57</xdr:row>
      <xdr:rowOff>139902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8287"/>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57289</xdr:rowOff>
    </xdr:from>
    <xdr:to>
      <xdr:col>24</xdr:col>
      <xdr:colOff>114300</xdr:colOff>
      <xdr:row>57</xdr:row>
      <xdr:rowOff>158889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35716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110943</xdr:rowOff>
    </xdr:from>
    <xdr:to>
      <xdr:col>20</xdr:col>
      <xdr:colOff>38100</xdr:colOff>
      <xdr:row>58</xdr:row>
      <xdr:rowOff>41093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32220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7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98589</xdr:rowOff>
    </xdr:from>
    <xdr:to>
      <xdr:col>15</xdr:col>
      <xdr:colOff>101600</xdr:colOff>
      <xdr:row>58</xdr:row>
      <xdr:rowOff>28739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19866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74837</xdr:rowOff>
    </xdr:from>
    <xdr:to>
      <xdr:col>10</xdr:col>
      <xdr:colOff>165100</xdr:colOff>
      <xdr:row>58</xdr:row>
      <xdr:rowOff>4987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21514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2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89102</xdr:rowOff>
    </xdr:from>
    <xdr:to>
      <xdr:col>6</xdr:col>
      <xdr:colOff>38100</xdr:colOff>
      <xdr:row>58</xdr:row>
      <xdr:rowOff>19252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35779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30905</xdr:rowOff>
    </xdr:from>
    <xdr:to>
      <xdr:col>24</xdr:col>
      <xdr:colOff>63500</xdr:colOff>
      <xdr:row>78</xdr:row>
      <xdr:rowOff>41763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04005"/>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130290</xdr:rowOff>
    </xdr:from>
    <xdr:to>
      <xdr:col>19</xdr:col>
      <xdr:colOff>177800</xdr:colOff>
      <xdr:row>78</xdr:row>
      <xdr:rowOff>30905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31940"/>
          <a:ext cx="889000" cy="7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130290</xdr:rowOff>
    </xdr:from>
    <xdr:to>
      <xdr:col>15</xdr:col>
      <xdr:colOff>50800</xdr:colOff>
      <xdr:row>77</xdr:row>
      <xdr:rowOff>160446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31940"/>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76664</xdr:rowOff>
    </xdr:from>
    <xdr:to>
      <xdr:col>10</xdr:col>
      <xdr:colOff>114300</xdr:colOff>
      <xdr:row>77</xdr:row>
      <xdr:rowOff>160446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78314"/>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162413</xdr:rowOff>
    </xdr:from>
    <xdr:to>
      <xdr:col>24</xdr:col>
      <xdr:colOff>114300</xdr:colOff>
      <xdr:row>78</xdr:row>
      <xdr:rowOff>92563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140840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151555</xdr:rowOff>
    </xdr:from>
    <xdr:to>
      <xdr:col>20</xdr:col>
      <xdr:colOff>38100</xdr:colOff>
      <xdr:row>78</xdr:row>
      <xdr:rowOff>81705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72832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79490</xdr:rowOff>
    </xdr:from>
    <xdr:to>
      <xdr:col>15</xdr:col>
      <xdr:colOff>101600</xdr:colOff>
      <xdr:row>78</xdr:row>
      <xdr:rowOff>9640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26167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109646</xdr:rowOff>
    </xdr:from>
    <xdr:to>
      <xdr:col>10</xdr:col>
      <xdr:colOff>165100</xdr:colOff>
      <xdr:row>78</xdr:row>
      <xdr:rowOff>39796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56323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25864</xdr:rowOff>
    </xdr:from>
    <xdr:to>
      <xdr:col>6</xdr:col>
      <xdr:colOff>38100</xdr:colOff>
      <xdr:row>77</xdr:row>
      <xdr:rowOff>127464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143991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29787</xdr:rowOff>
    </xdr:from>
    <xdr:to>
      <xdr:col>24</xdr:col>
      <xdr:colOff>63500</xdr:colOff>
      <xdr:row>95</xdr:row>
      <xdr:rowOff>72808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46087"/>
          <a:ext cx="838200" cy="2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29787</xdr:rowOff>
    </xdr:from>
    <xdr:to>
      <xdr:col>19</xdr:col>
      <xdr:colOff>177800</xdr:colOff>
      <xdr:row>96</xdr:row>
      <xdr:rowOff>89060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46087"/>
          <a:ext cx="889000" cy="4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89060</xdr:rowOff>
    </xdr:from>
    <xdr:to>
      <xdr:col>15</xdr:col>
      <xdr:colOff>50800</xdr:colOff>
      <xdr:row>96</xdr:row>
      <xdr:rowOff>117047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48260"/>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112998</xdr:rowOff>
    </xdr:from>
    <xdr:to>
      <xdr:col>10</xdr:col>
      <xdr:colOff>114300</xdr:colOff>
      <xdr:row>96</xdr:row>
      <xdr:rowOff>117047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72198"/>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22008</xdr:rowOff>
    </xdr:from>
    <xdr:to>
      <xdr:col>24</xdr:col>
      <xdr:colOff>114300</xdr:colOff>
      <xdr:row>95</xdr:row>
      <xdr:rowOff>123608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44885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150437</xdr:rowOff>
    </xdr:from>
    <xdr:to>
      <xdr:col>20</xdr:col>
      <xdr:colOff>38100</xdr:colOff>
      <xdr:row>94</xdr:row>
      <xdr:rowOff>80587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97114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8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38260</xdr:rowOff>
    </xdr:from>
    <xdr:to>
      <xdr:col>15</xdr:col>
      <xdr:colOff>101600</xdr:colOff>
      <xdr:row>96</xdr:row>
      <xdr:rowOff>139860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156387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66247</xdr:rowOff>
    </xdr:from>
    <xdr:to>
      <xdr:col>10</xdr:col>
      <xdr:colOff>165100</xdr:colOff>
      <xdr:row>96</xdr:row>
      <xdr:rowOff>167847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62198</xdr:rowOff>
    </xdr:from>
    <xdr:to>
      <xdr:col>6</xdr:col>
      <xdr:colOff>38100</xdr:colOff>
      <xdr:row>96</xdr:row>
      <xdr:rowOff>163798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95436</xdr:rowOff>
    </xdr:from>
    <xdr:to>
      <xdr:col>55</xdr:col>
      <xdr:colOff>0</xdr:colOff>
      <xdr:row>37</xdr:row>
      <xdr:rowOff>13418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67636"/>
          <a:ext cx="8382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34475</xdr:rowOff>
    </xdr:from>
    <xdr:to>
      <xdr:col>50</xdr:col>
      <xdr:colOff>114300</xdr:colOff>
      <xdr:row>37</xdr:row>
      <xdr:rowOff>13418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35225"/>
          <a:ext cx="889000" cy="3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34475</xdr:rowOff>
    </xdr:from>
    <xdr:to>
      <xdr:col>45</xdr:col>
      <xdr:colOff>177800</xdr:colOff>
      <xdr:row>37</xdr:row>
      <xdr:rowOff>89029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35225"/>
          <a:ext cx="889000" cy="39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79637</xdr:rowOff>
    </xdr:from>
    <xdr:to>
      <xdr:col>41</xdr:col>
      <xdr:colOff>50800</xdr:colOff>
      <xdr:row>37</xdr:row>
      <xdr:rowOff>89029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23287"/>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44636</xdr:rowOff>
    </xdr:from>
    <xdr:to>
      <xdr:col>55</xdr:col>
      <xdr:colOff>50800</xdr:colOff>
      <xdr:row>36</xdr:row>
      <xdr:rowOff>146236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67513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6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134068</xdr:rowOff>
    </xdr:from>
    <xdr:to>
      <xdr:col>50</xdr:col>
      <xdr:colOff>165100</xdr:colOff>
      <xdr:row>37</xdr:row>
      <xdr:rowOff>64218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55345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3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155125</xdr:rowOff>
    </xdr:from>
    <xdr:to>
      <xdr:col>46</xdr:col>
      <xdr:colOff>38100</xdr:colOff>
      <xdr:row>35</xdr:row>
      <xdr:rowOff>85275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76402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07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38229</xdr:rowOff>
    </xdr:from>
    <xdr:to>
      <xdr:col>41</xdr:col>
      <xdr:colOff>101600</xdr:colOff>
      <xdr:row>37</xdr:row>
      <xdr:rowOff>139829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130956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7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28837</xdr:rowOff>
    </xdr:from>
    <xdr:to>
      <xdr:col>36</xdr:col>
      <xdr:colOff>165100</xdr:colOff>
      <xdr:row>37</xdr:row>
      <xdr:rowOff>130437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121564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4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113733</xdr:rowOff>
    </xdr:from>
    <xdr:to>
      <xdr:col>55</xdr:col>
      <xdr:colOff>0</xdr:colOff>
      <xdr:row>56</xdr:row>
      <xdr:rowOff>164795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14933"/>
          <a:ext cx="838200" cy="5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113733</xdr:rowOff>
    </xdr:from>
    <xdr:to>
      <xdr:col>50</xdr:col>
      <xdr:colOff>114300</xdr:colOff>
      <xdr:row>57</xdr:row>
      <xdr:rowOff>58119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14933"/>
          <a:ext cx="889000" cy="1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33994</xdr:rowOff>
    </xdr:from>
    <xdr:to>
      <xdr:col>45</xdr:col>
      <xdr:colOff>177800</xdr:colOff>
      <xdr:row>57</xdr:row>
      <xdr:rowOff>58119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06644"/>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18348</xdr:rowOff>
    </xdr:from>
    <xdr:to>
      <xdr:col>41</xdr:col>
      <xdr:colOff>50800</xdr:colOff>
      <xdr:row>57</xdr:row>
      <xdr:rowOff>33994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90998"/>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113995</xdr:rowOff>
    </xdr:from>
    <xdr:to>
      <xdr:col>55</xdr:col>
      <xdr:colOff>50800</xdr:colOff>
      <xdr:row>57</xdr:row>
      <xdr:rowOff>44145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136872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6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62933</xdr:rowOff>
    </xdr:from>
    <xdr:to>
      <xdr:col>50</xdr:col>
      <xdr:colOff>165100</xdr:colOff>
      <xdr:row>56</xdr:row>
      <xdr:rowOff>164533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9610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3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7319</xdr:rowOff>
    </xdr:from>
    <xdr:to>
      <xdr:col>46</xdr:col>
      <xdr:colOff>38100</xdr:colOff>
      <xdr:row>57</xdr:row>
      <xdr:rowOff>108919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125446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5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154644</xdr:rowOff>
    </xdr:from>
    <xdr:to>
      <xdr:col>41</xdr:col>
      <xdr:colOff>101600</xdr:colOff>
      <xdr:row>57</xdr:row>
      <xdr:rowOff>84794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101321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3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138998</xdr:rowOff>
    </xdr:from>
    <xdr:to>
      <xdr:col>36</xdr:col>
      <xdr:colOff>165100</xdr:colOff>
      <xdr:row>57</xdr:row>
      <xdr:rowOff>69148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85675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117422</xdr:rowOff>
    </xdr:from>
    <xdr:to>
      <xdr:col>55</xdr:col>
      <xdr:colOff>0</xdr:colOff>
      <xdr:row>79</xdr:row>
      <xdr:rowOff>31003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0522"/>
          <a:ext cx="838200" cy="8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4829</xdr:rowOff>
    </xdr:from>
    <xdr:to>
      <xdr:col>50</xdr:col>
      <xdr:colOff>114300</xdr:colOff>
      <xdr:row>78</xdr:row>
      <xdr:rowOff>117422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77929"/>
          <a:ext cx="889000" cy="1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4829</xdr:rowOff>
    </xdr:from>
    <xdr:to>
      <xdr:col>45</xdr:col>
      <xdr:colOff>177800</xdr:colOff>
      <xdr:row>78</xdr:row>
      <xdr:rowOff>8432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77929"/>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168616</xdr:rowOff>
    </xdr:from>
    <xdr:to>
      <xdr:col>41</xdr:col>
      <xdr:colOff>50800</xdr:colOff>
      <xdr:row>78</xdr:row>
      <xdr:rowOff>8432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70266"/>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151653</xdr:rowOff>
    </xdr:from>
    <xdr:to>
      <xdr:col>55</xdr:col>
      <xdr:colOff>50800</xdr:colOff>
      <xdr:row>79</xdr:row>
      <xdr:rowOff>81803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66622</xdr:rowOff>
    </xdr:from>
    <xdr:to>
      <xdr:col>50</xdr:col>
      <xdr:colOff>165100</xdr:colOff>
      <xdr:row>78</xdr:row>
      <xdr:rowOff>168222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1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125479</xdr:rowOff>
    </xdr:from>
    <xdr:to>
      <xdr:col>46</xdr:col>
      <xdr:colOff>38100</xdr:colOff>
      <xdr:row>78</xdr:row>
      <xdr:rowOff>55629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72156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10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129082</xdr:rowOff>
    </xdr:from>
    <xdr:to>
      <xdr:col>41</xdr:col>
      <xdr:colOff>101600</xdr:colOff>
      <xdr:row>78</xdr:row>
      <xdr:rowOff>59232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75759</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0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117816</xdr:rowOff>
    </xdr:from>
    <xdr:to>
      <xdr:col>36</xdr:col>
      <xdr:colOff>165100</xdr:colOff>
      <xdr:row>78</xdr:row>
      <xdr:rowOff>47966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64493</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09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157386</xdr:rowOff>
    </xdr:from>
    <xdr:to>
      <xdr:col>55</xdr:col>
      <xdr:colOff>0</xdr:colOff>
      <xdr:row>93</xdr:row>
      <xdr:rowOff>69946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930786"/>
          <a:ext cx="8382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69946</xdr:rowOff>
    </xdr:from>
    <xdr:to>
      <xdr:col>50</xdr:col>
      <xdr:colOff>114300</xdr:colOff>
      <xdr:row>97</xdr:row>
      <xdr:rowOff>68602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014796"/>
          <a:ext cx="889000" cy="6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13491</xdr:rowOff>
    </xdr:from>
    <xdr:to>
      <xdr:col>45</xdr:col>
      <xdr:colOff>177800</xdr:colOff>
      <xdr:row>97</xdr:row>
      <xdr:rowOff>68602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44141"/>
          <a:ext cx="889000" cy="5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13491</xdr:rowOff>
    </xdr:from>
    <xdr:to>
      <xdr:col>41</xdr:col>
      <xdr:colOff>50800</xdr:colOff>
      <xdr:row>97</xdr:row>
      <xdr:rowOff>60379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44141"/>
          <a:ext cx="8890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106586</xdr:rowOff>
    </xdr:from>
    <xdr:to>
      <xdr:col>55</xdr:col>
      <xdr:colOff>50800</xdr:colOff>
      <xdr:row>93</xdr:row>
      <xdr:rowOff>36736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8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129463</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73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19146</xdr:rowOff>
    </xdr:from>
    <xdr:to>
      <xdr:col>50</xdr:col>
      <xdr:colOff>165100</xdr:colOff>
      <xdr:row>93</xdr:row>
      <xdr:rowOff>120746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137273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73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17802</xdr:rowOff>
    </xdr:from>
    <xdr:to>
      <xdr:col>46</xdr:col>
      <xdr:colOff>38100</xdr:colOff>
      <xdr:row>97</xdr:row>
      <xdr:rowOff>119402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135929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42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134141</xdr:rowOff>
    </xdr:from>
    <xdr:to>
      <xdr:col>41</xdr:col>
      <xdr:colOff>101600</xdr:colOff>
      <xdr:row>97</xdr:row>
      <xdr:rowOff>64291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80818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9579</xdr:rowOff>
    </xdr:from>
    <xdr:to>
      <xdr:col>36</xdr:col>
      <xdr:colOff>165100</xdr:colOff>
      <xdr:row>97</xdr:row>
      <xdr:rowOff>111179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127706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122212</xdr:rowOff>
    </xdr:from>
    <xdr:to>
      <xdr:col>85</xdr:col>
      <xdr:colOff>127000</xdr:colOff>
      <xdr:row>39</xdr:row>
      <xdr:rowOff>22665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37312"/>
          <a:ext cx="838200" cy="7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32410</xdr:rowOff>
    </xdr:from>
    <xdr:to>
      <xdr:col>81</xdr:col>
      <xdr:colOff>50800</xdr:colOff>
      <xdr:row>38</xdr:row>
      <xdr:rowOff>122212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47510"/>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20912</xdr:rowOff>
    </xdr:from>
    <xdr:to>
      <xdr:col>76</xdr:col>
      <xdr:colOff>114300</xdr:colOff>
      <xdr:row>38</xdr:row>
      <xdr:rowOff>32410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36012"/>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20912</xdr:rowOff>
    </xdr:from>
    <xdr:to>
      <xdr:col>71</xdr:col>
      <xdr:colOff>177800</xdr:colOff>
      <xdr:row>38</xdr:row>
      <xdr:rowOff>34993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3601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143315</xdr:rowOff>
    </xdr:from>
    <xdr:to>
      <xdr:col>85</xdr:col>
      <xdr:colOff>177800</xdr:colOff>
      <xdr:row>39</xdr:row>
      <xdr:rowOff>73465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71412</xdr:rowOff>
    </xdr:from>
    <xdr:to>
      <xdr:col>81</xdr:col>
      <xdr:colOff>101600</xdr:colOff>
      <xdr:row>39</xdr:row>
      <xdr:rowOff>1562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18089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153060</xdr:rowOff>
    </xdr:from>
    <xdr:to>
      <xdr:col>76</xdr:col>
      <xdr:colOff>165100</xdr:colOff>
      <xdr:row>38</xdr:row>
      <xdr:rowOff>83210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99737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141562</xdr:rowOff>
    </xdr:from>
    <xdr:to>
      <xdr:col>72</xdr:col>
      <xdr:colOff>38100</xdr:colOff>
      <xdr:row>38</xdr:row>
      <xdr:rowOff>71712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88239</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155644</xdr:rowOff>
    </xdr:from>
    <xdr:to>
      <xdr:col>67</xdr:col>
      <xdr:colOff>101600</xdr:colOff>
      <xdr:row>38</xdr:row>
      <xdr:rowOff>85793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99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102321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58985</xdr:rowOff>
    </xdr:from>
    <xdr:to>
      <xdr:col>85</xdr:col>
      <xdr:colOff>127000</xdr:colOff>
      <xdr:row>75</xdr:row>
      <xdr:rowOff>86040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17735"/>
          <a:ext cx="8382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86040</xdr:rowOff>
    </xdr:from>
    <xdr:to>
      <xdr:col>81</xdr:col>
      <xdr:colOff>50800</xdr:colOff>
      <xdr:row>75</xdr:row>
      <xdr:rowOff>118189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4790"/>
          <a:ext cx="8890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113605</xdr:rowOff>
    </xdr:from>
    <xdr:to>
      <xdr:col>76</xdr:col>
      <xdr:colOff>114300</xdr:colOff>
      <xdr:row>75</xdr:row>
      <xdr:rowOff>118189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72355"/>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97637</xdr:rowOff>
    </xdr:from>
    <xdr:to>
      <xdr:col>71</xdr:col>
      <xdr:colOff>177800</xdr:colOff>
      <xdr:row>75</xdr:row>
      <xdr:rowOff>113605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56387"/>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8185</xdr:rowOff>
    </xdr:from>
    <xdr:to>
      <xdr:col>85</xdr:col>
      <xdr:colOff>177800</xdr:colOff>
      <xdr:row>75</xdr:row>
      <xdr:rowOff>109785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31062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1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35240</xdr:rowOff>
    </xdr:from>
    <xdr:to>
      <xdr:col>81</xdr:col>
      <xdr:colOff>101600</xdr:colOff>
      <xdr:row>75</xdr:row>
      <xdr:rowOff>136840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153367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6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67389</xdr:rowOff>
    </xdr:from>
    <xdr:to>
      <xdr:col>76</xdr:col>
      <xdr:colOff>165100</xdr:colOff>
      <xdr:row>75</xdr:row>
      <xdr:rowOff>168988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26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14066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0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62805</xdr:rowOff>
    </xdr:from>
    <xdr:to>
      <xdr:col>72</xdr:col>
      <xdr:colOff>38100</xdr:colOff>
      <xdr:row>75</xdr:row>
      <xdr:rowOff>164405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9482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9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46837</xdr:rowOff>
    </xdr:from>
    <xdr:to>
      <xdr:col>67</xdr:col>
      <xdr:colOff>101600</xdr:colOff>
      <xdr:row>75</xdr:row>
      <xdr:rowOff>148437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164964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8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150377</xdr:rowOff>
    </xdr:from>
    <xdr:to>
      <xdr:col>85</xdr:col>
      <xdr:colOff>127000</xdr:colOff>
      <xdr:row>98</xdr:row>
      <xdr:rowOff>12672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81027"/>
          <a:ext cx="8382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12672</xdr:rowOff>
    </xdr:from>
    <xdr:to>
      <xdr:col>81</xdr:col>
      <xdr:colOff>50800</xdr:colOff>
      <xdr:row>98</xdr:row>
      <xdr:rowOff>94941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14772"/>
          <a:ext cx="889000" cy="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94941</xdr:rowOff>
    </xdr:from>
    <xdr:to>
      <xdr:col>76</xdr:col>
      <xdr:colOff>114300</xdr:colOff>
      <xdr:row>98</xdr:row>
      <xdr:rowOff>103556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7041"/>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103556</xdr:rowOff>
    </xdr:from>
    <xdr:to>
      <xdr:col>71</xdr:col>
      <xdr:colOff>177800</xdr:colOff>
      <xdr:row>98</xdr:row>
      <xdr:rowOff>108334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0565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99577</xdr:rowOff>
    </xdr:from>
    <xdr:to>
      <xdr:col>85</xdr:col>
      <xdr:colOff>177800</xdr:colOff>
      <xdr:row>98</xdr:row>
      <xdr:rowOff>29727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122454</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133322</xdr:rowOff>
    </xdr:from>
    <xdr:to>
      <xdr:col>81</xdr:col>
      <xdr:colOff>101600</xdr:colOff>
      <xdr:row>98</xdr:row>
      <xdr:rowOff>63472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79999</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53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44141</xdr:rowOff>
    </xdr:from>
    <xdr:to>
      <xdr:col>76</xdr:col>
      <xdr:colOff>165100</xdr:colOff>
      <xdr:row>98</xdr:row>
      <xdr:rowOff>145741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162268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52756</xdr:rowOff>
    </xdr:from>
    <xdr:to>
      <xdr:col>72</xdr:col>
      <xdr:colOff>38100</xdr:colOff>
      <xdr:row>98</xdr:row>
      <xdr:rowOff>154356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170883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57534</xdr:rowOff>
    </xdr:from>
    <xdr:to>
      <xdr:col>67</xdr:col>
      <xdr:colOff>101600</xdr:colOff>
      <xdr:row>98</xdr:row>
      <xdr:rowOff>159134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4211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127539</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4263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76739</xdr:rowOff>
    </xdr:from>
    <xdr:to>
      <xdr:col>98</xdr:col>
      <xdr:colOff>38100</xdr:colOff>
      <xdr:row>39</xdr:row>
      <xdr:rowOff>6889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169466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8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139185</xdr:rowOff>
    </xdr:from>
    <xdr:to>
      <xdr:col>116</xdr:col>
      <xdr:colOff>63500</xdr:colOff>
      <xdr:row>58</xdr:row>
      <xdr:rowOff>139195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3285"/>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139195</xdr:rowOff>
    </xdr:from>
    <xdr:to>
      <xdr:col>111</xdr:col>
      <xdr:colOff>177800</xdr:colOff>
      <xdr:row>58</xdr:row>
      <xdr:rowOff>139209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329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139209</xdr:rowOff>
    </xdr:from>
    <xdr:to>
      <xdr:col>107</xdr:col>
      <xdr:colOff>50800</xdr:colOff>
      <xdr:row>58</xdr:row>
      <xdr:rowOff>139213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330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139209</xdr:rowOff>
    </xdr:from>
    <xdr:to>
      <xdr:col>102</xdr:col>
      <xdr:colOff>114300</xdr:colOff>
      <xdr:row>58</xdr:row>
      <xdr:rowOff>139213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30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88385</xdr:rowOff>
    </xdr:from>
    <xdr:to>
      <xdr:col>116</xdr:col>
      <xdr:colOff>114300</xdr:colOff>
      <xdr:row>59</xdr:row>
      <xdr:rowOff>18535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41149</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88395</xdr:rowOff>
    </xdr:from>
    <xdr:to>
      <xdr:col>112</xdr:col>
      <xdr:colOff>38100</xdr:colOff>
      <xdr:row>59</xdr:row>
      <xdr:rowOff>18545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9672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88409</xdr:rowOff>
    </xdr:from>
    <xdr:to>
      <xdr:col>107</xdr:col>
      <xdr:colOff>101600</xdr:colOff>
      <xdr:row>59</xdr:row>
      <xdr:rowOff>18559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9686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88413</xdr:rowOff>
    </xdr:from>
    <xdr:to>
      <xdr:col>102</xdr:col>
      <xdr:colOff>165100</xdr:colOff>
      <xdr:row>59</xdr:row>
      <xdr:rowOff>18563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9690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5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88409</xdr:rowOff>
    </xdr:from>
    <xdr:to>
      <xdr:col>98</xdr:col>
      <xdr:colOff>38100</xdr:colOff>
      <xdr:row>59</xdr:row>
      <xdr:rowOff>18559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9686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155156</xdr:rowOff>
    </xdr:from>
    <xdr:to>
      <xdr:col>116</xdr:col>
      <xdr:colOff>63500</xdr:colOff>
      <xdr:row>73</xdr:row>
      <xdr:rowOff>40145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99556"/>
          <a:ext cx="8382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40145</xdr:rowOff>
    </xdr:from>
    <xdr:to>
      <xdr:col>111</xdr:col>
      <xdr:colOff>177800</xdr:colOff>
      <xdr:row>73</xdr:row>
      <xdr:rowOff>45326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5599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45326</xdr:rowOff>
    </xdr:from>
    <xdr:to>
      <xdr:col>107</xdr:col>
      <xdr:colOff>50800</xdr:colOff>
      <xdr:row>73</xdr:row>
      <xdr:rowOff>99289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61176"/>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75984</xdr:rowOff>
    </xdr:from>
    <xdr:to>
      <xdr:col>102</xdr:col>
      <xdr:colOff>114300</xdr:colOff>
      <xdr:row>73</xdr:row>
      <xdr:rowOff>99289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591834"/>
          <a:ext cx="889000" cy="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104356</xdr:rowOff>
    </xdr:from>
    <xdr:to>
      <xdr:col>116</xdr:col>
      <xdr:colOff>114300</xdr:colOff>
      <xdr:row>73</xdr:row>
      <xdr:rowOff>34506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127233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160795</xdr:rowOff>
    </xdr:from>
    <xdr:to>
      <xdr:col>112</xdr:col>
      <xdr:colOff>38100</xdr:colOff>
      <xdr:row>73</xdr:row>
      <xdr:rowOff>90945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107472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165976</xdr:rowOff>
    </xdr:from>
    <xdr:to>
      <xdr:col>107</xdr:col>
      <xdr:colOff>101600</xdr:colOff>
      <xdr:row>73</xdr:row>
      <xdr:rowOff>96126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112653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48489</xdr:rowOff>
    </xdr:from>
    <xdr:to>
      <xdr:col>102</xdr:col>
      <xdr:colOff>165100</xdr:colOff>
      <xdr:row>73</xdr:row>
      <xdr:rowOff>150089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141216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25184</xdr:rowOff>
    </xdr:from>
    <xdr:to>
      <xdr:col>98</xdr:col>
      <xdr:colOff>38100</xdr:colOff>
      <xdr:row>73</xdr:row>
      <xdr:rowOff>126784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143311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1,316,191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人当たりの人件費は</a:t>
          </a:r>
          <a:r>
            <a:rPr kumimoji="1" lang="en-US" altLang="ja-JP" sz="1300">
              <a:latin typeface="ＭＳ Ｐゴシック" panose="020B0600070205080204" pitchFamily="50" charset="-128"/>
              <a:ea typeface="ＭＳ Ｐゴシック" panose="020B0600070205080204" pitchFamily="50" charset="-128"/>
            </a:rPr>
            <a:t>206,821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円となっており、類似団体平均を上回っている。本町は離島や広域な行政区域を有しており、職員数が類似団体に比べ多くなっていることなどから人件費が多額になっている。</a:t>
          </a:r>
        </a:p>
        <a:p>
          <a:r>
            <a:rPr kumimoji="1" lang="ja-JP" altLang="en-US" sz="1300">
              <a:latin typeface="ＭＳ Ｐゴシック" panose="020B0600070205080204" pitchFamily="50" charset="-128"/>
              <a:ea typeface="ＭＳ Ｐゴシック" panose="020B0600070205080204" pitchFamily="50" charset="-128"/>
            </a:rPr>
            <a:t>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人当たりの普通建設事業費（うち更新整備）が</a:t>
          </a:r>
          <a:r>
            <a:rPr kumimoji="1" lang="en-US" altLang="ja-JP" sz="1300">
              <a:latin typeface="ＭＳ Ｐゴシック" panose="020B0600070205080204" pitchFamily="50" charset="-128"/>
              <a:ea typeface="ＭＳ Ｐゴシック" panose="020B0600070205080204" pitchFamily="50" charset="-128"/>
            </a:rPr>
            <a:t>285,358</a:t>
          </a:r>
          <a:r>
            <a:rPr kumimoji="1" lang="ja-JP" altLang="en-US" sz="1300">
              <a:latin typeface="ＭＳ Ｐゴシック" panose="020B0600070205080204" pitchFamily="50" charset="-128"/>
              <a:ea typeface="ＭＳ Ｐゴシック" panose="020B0600070205080204" pitchFamily="50" charset="-128"/>
            </a:rPr>
            <a:t>円と前年度から増となった要因は、給食センター建替事業に加え、体育館改修事業が開始したため増となっている。</a:t>
          </a:r>
        </a:p>
        <a:p>
          <a:r>
            <a:rPr kumimoji="1" lang="ja-JP" altLang="en-US" sz="1300">
              <a:latin typeface="ＭＳ Ｐゴシック" panose="020B0600070205080204" pitchFamily="50" charset="-128"/>
              <a:ea typeface="ＭＳ Ｐゴシック" panose="020B0600070205080204" pitchFamily="50" charset="-128"/>
            </a:rPr>
            <a:t>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95,395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円となっており、類似団体平均を上回っている。前年度にあった住民非課税世帯への臨時特別給付金が減少したため減となっている。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124,395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円となっており、類似団体平均を上回っている。今後の公共施設の更新や取り壊しに対応するための公共施設維持管理基金の増や給付型奨学金基金を新設したことによる。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8,442
8,421
239.65
11,787,863
11,111,287
569,586
5,566,454
8,545,451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94933</xdr:rowOff>
    </xdr:from>
    <xdr:to>
      <xdr:col>24</xdr:col>
      <xdr:colOff>63500</xdr:colOff>
      <xdr:row>35</xdr:row>
      <xdr:rowOff>127698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4233"/>
          <a:ext cx="838200" cy="20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127698</xdr:rowOff>
    </xdr:from>
    <xdr:to>
      <xdr:col>19</xdr:col>
      <xdr:colOff>177800</xdr:colOff>
      <xdr:row>35</xdr:row>
      <xdr:rowOff>139128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84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139128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9678"/>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58928</xdr:rowOff>
    </xdr:from>
    <xdr:to>
      <xdr:col>10</xdr:col>
      <xdr:colOff>114300</xdr:colOff>
      <xdr:row>35</xdr:row>
      <xdr:rowOff>73597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967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44133</xdr:rowOff>
    </xdr:from>
    <xdr:to>
      <xdr:col>24</xdr:col>
      <xdr:colOff>114300</xdr:colOff>
      <xdr:row>34</xdr:row>
      <xdr:rowOff>145733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67010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76898</xdr:rowOff>
    </xdr:from>
    <xdr:to>
      <xdr:col>20</xdr:col>
      <xdr:colOff>38100</xdr:colOff>
      <xdr:row>36</xdr:row>
      <xdr:rowOff>7048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88328</xdr:rowOff>
    </xdr:from>
    <xdr:to>
      <xdr:col>15</xdr:col>
      <xdr:colOff>101600</xdr:colOff>
      <xdr:row>36</xdr:row>
      <xdr:rowOff>18478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xdr:rowOff>
    </xdr:from>
    <xdr:to>
      <xdr:col>10</xdr:col>
      <xdr:colOff>165100</xdr:colOff>
      <xdr:row>35</xdr:row>
      <xdr:rowOff>109728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100855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22797</xdr:rowOff>
    </xdr:from>
    <xdr:to>
      <xdr:col>6</xdr:col>
      <xdr:colOff>38100</xdr:colOff>
      <xdr:row>35</xdr:row>
      <xdr:rowOff>124397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115524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9203</xdr:rowOff>
    </xdr:from>
    <xdr:to>
      <xdr:col>24</xdr:col>
      <xdr:colOff>63500</xdr:colOff>
      <xdr:row>58</xdr:row>
      <xdr:rowOff>11799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3303"/>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86696</xdr:rowOff>
    </xdr:from>
    <xdr:to>
      <xdr:col>19</xdr:col>
      <xdr:colOff>177800</xdr:colOff>
      <xdr:row>58</xdr:row>
      <xdr:rowOff>9203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9346"/>
          <a:ext cx="889000" cy="9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86696</xdr:rowOff>
    </xdr:from>
    <xdr:to>
      <xdr:col>15</xdr:col>
      <xdr:colOff>50800</xdr:colOff>
      <xdr:row>58</xdr:row>
      <xdr:rowOff>79835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9346"/>
          <a:ext cx="889000" cy="16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76821</xdr:rowOff>
    </xdr:from>
    <xdr:to>
      <xdr:col>10</xdr:col>
      <xdr:colOff>114300</xdr:colOff>
      <xdr:row>58</xdr:row>
      <xdr:rowOff>79835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0921"/>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132449</xdr:rowOff>
    </xdr:from>
    <xdr:to>
      <xdr:col>24</xdr:col>
      <xdr:colOff>114300</xdr:colOff>
      <xdr:row>58</xdr:row>
      <xdr:rowOff>62599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155326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129853</xdr:rowOff>
    </xdr:from>
    <xdr:to>
      <xdr:col>20</xdr:col>
      <xdr:colOff>38100</xdr:colOff>
      <xdr:row>58</xdr:row>
      <xdr:rowOff>60003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76530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7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35896</xdr:rowOff>
    </xdr:from>
    <xdr:to>
      <xdr:col>15</xdr:col>
      <xdr:colOff>101600</xdr:colOff>
      <xdr:row>57</xdr:row>
      <xdr:rowOff>137496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154023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29035</xdr:rowOff>
    </xdr:from>
    <xdr:to>
      <xdr:col>10</xdr:col>
      <xdr:colOff>165100</xdr:colOff>
      <xdr:row>58</xdr:row>
      <xdr:rowOff>130635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147162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26021</xdr:rowOff>
    </xdr:from>
    <xdr:to>
      <xdr:col>6</xdr:col>
      <xdr:colOff>38100</xdr:colOff>
      <xdr:row>58</xdr:row>
      <xdr:rowOff>127621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144148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57841</xdr:rowOff>
    </xdr:from>
    <xdr:to>
      <xdr:col>24</xdr:col>
      <xdr:colOff>63500</xdr:colOff>
      <xdr:row>75</xdr:row>
      <xdr:rowOff>143109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6591"/>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57841</xdr:rowOff>
    </xdr:from>
    <xdr:to>
      <xdr:col>19</xdr:col>
      <xdr:colOff>177800</xdr:colOff>
      <xdr:row>76</xdr:row>
      <xdr:rowOff>124978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6591"/>
          <a:ext cx="889000" cy="2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124978</xdr:rowOff>
    </xdr:from>
    <xdr:to>
      <xdr:col>15</xdr:col>
      <xdr:colOff>50800</xdr:colOff>
      <xdr:row>76</xdr:row>
      <xdr:rowOff>164421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5178"/>
          <a:ext cx="889000" cy="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137663</xdr:rowOff>
    </xdr:from>
    <xdr:to>
      <xdr:col>10</xdr:col>
      <xdr:colOff>114300</xdr:colOff>
      <xdr:row>76</xdr:row>
      <xdr:rowOff>164421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67863"/>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92309</xdr:rowOff>
    </xdr:from>
    <xdr:to>
      <xdr:col>24</xdr:col>
      <xdr:colOff>114300</xdr:colOff>
      <xdr:row>76</xdr:row>
      <xdr:rowOff>22459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115186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7041</xdr:rowOff>
    </xdr:from>
    <xdr:to>
      <xdr:col>20</xdr:col>
      <xdr:colOff>38100</xdr:colOff>
      <xdr:row>75</xdr:row>
      <xdr:rowOff>108641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74178</xdr:rowOff>
    </xdr:from>
    <xdr:to>
      <xdr:col>15</xdr:col>
      <xdr:colOff>101600</xdr:colOff>
      <xdr:row>77</xdr:row>
      <xdr:rowOff>4328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20855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7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113621</xdr:rowOff>
    </xdr:from>
    <xdr:to>
      <xdr:col>10</xdr:col>
      <xdr:colOff>165100</xdr:colOff>
      <xdr:row>77</xdr:row>
      <xdr:rowOff>43771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34898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86863</xdr:rowOff>
    </xdr:from>
    <xdr:to>
      <xdr:col>6</xdr:col>
      <xdr:colOff>38100</xdr:colOff>
      <xdr:row>77</xdr:row>
      <xdr:rowOff>17013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33539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118049</xdr:rowOff>
    </xdr:from>
    <xdr:to>
      <xdr:col>24</xdr:col>
      <xdr:colOff>63500</xdr:colOff>
      <xdr:row>98</xdr:row>
      <xdr:rowOff>99775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48699"/>
          <a:ext cx="838200" cy="15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118049</xdr:rowOff>
    </xdr:from>
    <xdr:to>
      <xdr:col>19</xdr:col>
      <xdr:colOff>177800</xdr:colOff>
      <xdr:row>98</xdr:row>
      <xdr:rowOff>106986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48699"/>
          <a:ext cx="889000" cy="16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167942</xdr:rowOff>
    </xdr:from>
    <xdr:to>
      <xdr:col>15</xdr:col>
      <xdr:colOff>50800</xdr:colOff>
      <xdr:row>98</xdr:row>
      <xdr:rowOff>106986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98592"/>
          <a:ext cx="889000" cy="1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167942</xdr:rowOff>
    </xdr:from>
    <xdr:to>
      <xdr:col>10</xdr:col>
      <xdr:colOff>114300</xdr:colOff>
      <xdr:row>98</xdr:row>
      <xdr:rowOff>36838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8592"/>
          <a:ext cx="889000" cy="4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48975</xdr:rowOff>
    </xdr:from>
    <xdr:to>
      <xdr:col>24</xdr:col>
      <xdr:colOff>114300</xdr:colOff>
      <xdr:row>98</xdr:row>
      <xdr:rowOff>150575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67249</xdr:rowOff>
    </xdr:from>
    <xdr:to>
      <xdr:col>20</xdr:col>
      <xdr:colOff>38100</xdr:colOff>
      <xdr:row>97</xdr:row>
      <xdr:rowOff>168849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13926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7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56186</xdr:rowOff>
    </xdr:from>
    <xdr:to>
      <xdr:col>15</xdr:col>
      <xdr:colOff>101600</xdr:colOff>
      <xdr:row>98</xdr:row>
      <xdr:rowOff>157786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117142</xdr:rowOff>
    </xdr:from>
    <xdr:to>
      <xdr:col>10</xdr:col>
      <xdr:colOff>165100</xdr:colOff>
      <xdr:row>98</xdr:row>
      <xdr:rowOff>47292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63819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2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157488</xdr:rowOff>
    </xdr:from>
    <xdr:to>
      <xdr:col>6</xdr:col>
      <xdr:colOff>38100</xdr:colOff>
      <xdr:row>98</xdr:row>
      <xdr:rowOff>87638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104165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6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38068</xdr:rowOff>
    </xdr:from>
    <xdr:to>
      <xdr:col>55</xdr:col>
      <xdr:colOff>0</xdr:colOff>
      <xdr:row>57</xdr:row>
      <xdr:rowOff>42769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10718"/>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36746</xdr:rowOff>
    </xdr:from>
    <xdr:to>
      <xdr:col>50</xdr:col>
      <xdr:colOff>114300</xdr:colOff>
      <xdr:row>57</xdr:row>
      <xdr:rowOff>38068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09396"/>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36746</xdr:rowOff>
    </xdr:from>
    <xdr:to>
      <xdr:col>45</xdr:col>
      <xdr:colOff>177800</xdr:colOff>
      <xdr:row>57</xdr:row>
      <xdr:rowOff>114002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09396"/>
          <a:ext cx="8890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9611</xdr:rowOff>
    </xdr:from>
    <xdr:to>
      <xdr:col>41</xdr:col>
      <xdr:colOff>50800</xdr:colOff>
      <xdr:row>57</xdr:row>
      <xdr:rowOff>114002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82261"/>
          <a:ext cx="889000" cy="10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163419</xdr:rowOff>
    </xdr:from>
    <xdr:to>
      <xdr:col>55</xdr:col>
      <xdr:colOff>50800</xdr:colOff>
      <xdr:row>57</xdr:row>
      <xdr:rowOff>93569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158718</xdr:rowOff>
    </xdr:from>
    <xdr:to>
      <xdr:col>50</xdr:col>
      <xdr:colOff>165100</xdr:colOff>
      <xdr:row>57</xdr:row>
      <xdr:rowOff>88868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105395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157396</xdr:rowOff>
    </xdr:from>
    <xdr:to>
      <xdr:col>46</xdr:col>
      <xdr:colOff>38100</xdr:colOff>
      <xdr:row>57</xdr:row>
      <xdr:rowOff>87546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104073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63202</xdr:rowOff>
    </xdr:from>
    <xdr:to>
      <xdr:col>41</xdr:col>
      <xdr:colOff>101600</xdr:colOff>
      <xdr:row>57</xdr:row>
      <xdr:rowOff>164802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1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130261</xdr:rowOff>
    </xdr:from>
    <xdr:to>
      <xdr:col>36</xdr:col>
      <xdr:colOff>165100</xdr:colOff>
      <xdr:row>57</xdr:row>
      <xdr:rowOff>60411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76938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25460</xdr:rowOff>
    </xdr:from>
    <xdr:to>
      <xdr:col>55</xdr:col>
      <xdr:colOff>0</xdr:colOff>
      <xdr:row>78</xdr:row>
      <xdr:rowOff>105257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98560"/>
          <a:ext cx="8382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78930</xdr:rowOff>
    </xdr:from>
    <xdr:to>
      <xdr:col>50</xdr:col>
      <xdr:colOff>114300</xdr:colOff>
      <xdr:row>78</xdr:row>
      <xdr:rowOff>105257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52030"/>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78930</xdr:rowOff>
    </xdr:from>
    <xdr:to>
      <xdr:col>45</xdr:col>
      <xdr:colOff>177800</xdr:colOff>
      <xdr:row>78</xdr:row>
      <xdr:rowOff>152197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52030"/>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115861</xdr:rowOff>
    </xdr:from>
    <xdr:to>
      <xdr:col>41</xdr:col>
      <xdr:colOff>50800</xdr:colOff>
      <xdr:row>78</xdr:row>
      <xdr:rowOff>152197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8961"/>
          <a:ext cx="889000" cy="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146110</xdr:rowOff>
    </xdr:from>
    <xdr:to>
      <xdr:col>55</xdr:col>
      <xdr:colOff>50800</xdr:colOff>
      <xdr:row>78</xdr:row>
      <xdr:rowOff>76260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168987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54457</xdr:rowOff>
    </xdr:from>
    <xdr:to>
      <xdr:col>50</xdr:col>
      <xdr:colOff>165100</xdr:colOff>
      <xdr:row>78</xdr:row>
      <xdr:rowOff>156057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147184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28130</xdr:rowOff>
    </xdr:from>
    <xdr:to>
      <xdr:col>46</xdr:col>
      <xdr:colOff>38100</xdr:colOff>
      <xdr:row>78</xdr:row>
      <xdr:rowOff>129730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120857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101397</xdr:rowOff>
    </xdr:from>
    <xdr:to>
      <xdr:col>41</xdr:col>
      <xdr:colOff>101600</xdr:colOff>
      <xdr:row>79</xdr:row>
      <xdr:rowOff>31547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22674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65061</xdr:rowOff>
    </xdr:from>
    <xdr:to>
      <xdr:col>36</xdr:col>
      <xdr:colOff>165100</xdr:colOff>
      <xdr:row>78</xdr:row>
      <xdr:rowOff>166661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157788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6573</xdr:rowOff>
    </xdr:from>
    <xdr:to>
      <xdr:col>55</xdr:col>
      <xdr:colOff>0</xdr:colOff>
      <xdr:row>96</xdr:row>
      <xdr:rowOff>58885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94323"/>
          <a:ext cx="838200" cy="2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32468</xdr:rowOff>
    </xdr:from>
    <xdr:to>
      <xdr:col>50</xdr:col>
      <xdr:colOff>114300</xdr:colOff>
      <xdr:row>96</xdr:row>
      <xdr:rowOff>58885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91668"/>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119039</xdr:rowOff>
    </xdr:from>
    <xdr:to>
      <xdr:col>45</xdr:col>
      <xdr:colOff>177800</xdr:colOff>
      <xdr:row>96</xdr:row>
      <xdr:rowOff>32468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06789"/>
          <a:ext cx="8890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102443</xdr:rowOff>
    </xdr:from>
    <xdr:to>
      <xdr:col>41</xdr:col>
      <xdr:colOff>50800</xdr:colOff>
      <xdr:row>95</xdr:row>
      <xdr:rowOff>119039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18743"/>
          <a:ext cx="889000" cy="1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127223</xdr:rowOff>
    </xdr:from>
    <xdr:to>
      <xdr:col>55</xdr:col>
      <xdr:colOff>50800</xdr:colOff>
      <xdr:row>95</xdr:row>
      <xdr:rowOff>57373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150100</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8085</xdr:rowOff>
    </xdr:from>
    <xdr:to>
      <xdr:col>50</xdr:col>
      <xdr:colOff>165100</xdr:colOff>
      <xdr:row>96</xdr:row>
      <xdr:rowOff>109685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126212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4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153118</xdr:rowOff>
    </xdr:from>
    <xdr:to>
      <xdr:col>46</xdr:col>
      <xdr:colOff>38100</xdr:colOff>
      <xdr:row>96</xdr:row>
      <xdr:rowOff>83268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99795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68239</xdr:rowOff>
    </xdr:from>
    <xdr:to>
      <xdr:col>41</xdr:col>
      <xdr:colOff>101600</xdr:colOff>
      <xdr:row>95</xdr:row>
      <xdr:rowOff>169839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14916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3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51643</xdr:rowOff>
    </xdr:from>
    <xdr:to>
      <xdr:col>36</xdr:col>
      <xdr:colOff>165100</xdr:colOff>
      <xdr:row>94</xdr:row>
      <xdr:rowOff>153243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169770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4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133623</xdr:rowOff>
    </xdr:from>
    <xdr:to>
      <xdr:col>85</xdr:col>
      <xdr:colOff>127000</xdr:colOff>
      <xdr:row>37</xdr:row>
      <xdr:rowOff>91751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620023"/>
          <a:ext cx="838200" cy="8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91751</xdr:rowOff>
    </xdr:from>
    <xdr:to>
      <xdr:col>81</xdr:col>
      <xdr:colOff>50800</xdr:colOff>
      <xdr:row>37</xdr:row>
      <xdr:rowOff>125946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35401"/>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137109</xdr:rowOff>
    </xdr:from>
    <xdr:to>
      <xdr:col>76</xdr:col>
      <xdr:colOff>114300</xdr:colOff>
      <xdr:row>37</xdr:row>
      <xdr:rowOff>125946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137859"/>
          <a:ext cx="889000" cy="3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137109</xdr:rowOff>
    </xdr:from>
    <xdr:to>
      <xdr:col>71</xdr:col>
      <xdr:colOff>177800</xdr:colOff>
      <xdr:row>37</xdr:row>
      <xdr:rowOff>33877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37859"/>
          <a:ext cx="889000" cy="2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82823</xdr:rowOff>
    </xdr:from>
    <xdr:to>
      <xdr:col>85</xdr:col>
      <xdr:colOff>177800</xdr:colOff>
      <xdr:row>33</xdr:row>
      <xdr:rowOff>12973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5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105700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4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40951</xdr:rowOff>
    </xdr:from>
    <xdr:to>
      <xdr:col>81</xdr:col>
      <xdr:colOff>101600</xdr:colOff>
      <xdr:row>37</xdr:row>
      <xdr:rowOff>142551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133678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75146</xdr:rowOff>
    </xdr:from>
    <xdr:to>
      <xdr:col>76</xdr:col>
      <xdr:colOff>165100</xdr:colOff>
      <xdr:row>38</xdr:row>
      <xdr:rowOff>5296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167873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86309</xdr:rowOff>
    </xdr:from>
    <xdr:to>
      <xdr:col>72</xdr:col>
      <xdr:colOff>38100</xdr:colOff>
      <xdr:row>36</xdr:row>
      <xdr:rowOff>16459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32986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154527</xdr:rowOff>
    </xdr:from>
    <xdr:to>
      <xdr:col>67</xdr:col>
      <xdr:colOff>101600</xdr:colOff>
      <xdr:row>37</xdr:row>
      <xdr:rowOff>84677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101204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129302</xdr:rowOff>
    </xdr:from>
    <xdr:to>
      <xdr:col>85</xdr:col>
      <xdr:colOff>127000</xdr:colOff>
      <xdr:row>55</xdr:row>
      <xdr:rowOff>146832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87602"/>
          <a:ext cx="838200" cy="18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146832</xdr:rowOff>
    </xdr:from>
    <xdr:to>
      <xdr:col>81</xdr:col>
      <xdr:colOff>50800</xdr:colOff>
      <xdr:row>56</xdr:row>
      <xdr:rowOff>90673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76582"/>
          <a:ext cx="8890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88791</xdr:rowOff>
    </xdr:from>
    <xdr:to>
      <xdr:col>76</xdr:col>
      <xdr:colOff>114300</xdr:colOff>
      <xdr:row>56</xdr:row>
      <xdr:rowOff>90673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89991"/>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88791</xdr:rowOff>
    </xdr:from>
    <xdr:to>
      <xdr:col>71</xdr:col>
      <xdr:colOff>177800</xdr:colOff>
      <xdr:row>57</xdr:row>
      <xdr:rowOff>18328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89991"/>
          <a:ext cx="889000" cy="10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78502</xdr:rowOff>
    </xdr:from>
    <xdr:to>
      <xdr:col>85</xdr:col>
      <xdr:colOff>177800</xdr:colOff>
      <xdr:row>55</xdr:row>
      <xdr:rowOff>8652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101379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8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96032</xdr:rowOff>
    </xdr:from>
    <xdr:to>
      <xdr:col>81</xdr:col>
      <xdr:colOff>101600</xdr:colOff>
      <xdr:row>56</xdr:row>
      <xdr:rowOff>26182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42709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30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39873</xdr:rowOff>
    </xdr:from>
    <xdr:to>
      <xdr:col>76</xdr:col>
      <xdr:colOff>165100</xdr:colOff>
      <xdr:row>56</xdr:row>
      <xdr:rowOff>141473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158000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1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37991</xdr:rowOff>
    </xdr:from>
    <xdr:to>
      <xdr:col>72</xdr:col>
      <xdr:colOff>38100</xdr:colOff>
      <xdr:row>56</xdr:row>
      <xdr:rowOff>139591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156118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1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138978</xdr:rowOff>
    </xdr:from>
    <xdr:to>
      <xdr:col>67</xdr:col>
      <xdr:colOff>101600</xdr:colOff>
      <xdr:row>57</xdr:row>
      <xdr:rowOff>69128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85655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1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122213</xdr:rowOff>
    </xdr:from>
    <xdr:to>
      <xdr:col>85</xdr:col>
      <xdr:colOff>127000</xdr:colOff>
      <xdr:row>79</xdr:row>
      <xdr:rowOff>22664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95313"/>
          <a:ext cx="838200" cy="7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32410</xdr:rowOff>
    </xdr:from>
    <xdr:to>
      <xdr:col>81</xdr:col>
      <xdr:colOff>50800</xdr:colOff>
      <xdr:row>78</xdr:row>
      <xdr:rowOff>122213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05510"/>
          <a:ext cx="889000" cy="8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20912</xdr:rowOff>
    </xdr:from>
    <xdr:to>
      <xdr:col>76</xdr:col>
      <xdr:colOff>114300</xdr:colOff>
      <xdr:row>78</xdr:row>
      <xdr:rowOff>32410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94012"/>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20912</xdr:rowOff>
    </xdr:from>
    <xdr:to>
      <xdr:col>71</xdr:col>
      <xdr:colOff>177800</xdr:colOff>
      <xdr:row>78</xdr:row>
      <xdr:rowOff>34993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9401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143314</xdr:rowOff>
    </xdr:from>
    <xdr:to>
      <xdr:col>85</xdr:col>
      <xdr:colOff>177800</xdr:colOff>
      <xdr:row>79</xdr:row>
      <xdr:rowOff>73464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71413</xdr:rowOff>
    </xdr:from>
    <xdr:to>
      <xdr:col>81</xdr:col>
      <xdr:colOff>101600</xdr:colOff>
      <xdr:row>79</xdr:row>
      <xdr:rowOff>1563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18090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2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153060</xdr:rowOff>
    </xdr:from>
    <xdr:to>
      <xdr:col>76</xdr:col>
      <xdr:colOff>165100</xdr:colOff>
      <xdr:row>78</xdr:row>
      <xdr:rowOff>83210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99737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1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141562</xdr:rowOff>
    </xdr:from>
    <xdr:to>
      <xdr:col>72</xdr:col>
      <xdr:colOff>38100</xdr:colOff>
      <xdr:row>78</xdr:row>
      <xdr:rowOff>71712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88239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155643</xdr:rowOff>
    </xdr:from>
    <xdr:to>
      <xdr:col>67</xdr:col>
      <xdr:colOff>101600</xdr:colOff>
      <xdr:row>78</xdr:row>
      <xdr:rowOff>85793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102320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58986</xdr:rowOff>
    </xdr:from>
    <xdr:to>
      <xdr:col>85</xdr:col>
      <xdr:colOff>127000</xdr:colOff>
      <xdr:row>95</xdr:row>
      <xdr:rowOff>86040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46736"/>
          <a:ext cx="838200" cy="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86040</xdr:rowOff>
    </xdr:from>
    <xdr:to>
      <xdr:col>81</xdr:col>
      <xdr:colOff>50800</xdr:colOff>
      <xdr:row>95</xdr:row>
      <xdr:rowOff>118188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73790"/>
          <a:ext cx="889000" cy="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113605</xdr:rowOff>
    </xdr:from>
    <xdr:to>
      <xdr:col>76</xdr:col>
      <xdr:colOff>114300</xdr:colOff>
      <xdr:row>95</xdr:row>
      <xdr:rowOff>118188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01355"/>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97637</xdr:rowOff>
    </xdr:from>
    <xdr:to>
      <xdr:col>71</xdr:col>
      <xdr:colOff>177800</xdr:colOff>
      <xdr:row>95</xdr:row>
      <xdr:rowOff>113605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85387"/>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8186</xdr:rowOff>
    </xdr:from>
    <xdr:to>
      <xdr:col>85</xdr:col>
      <xdr:colOff>177800</xdr:colOff>
      <xdr:row>95</xdr:row>
      <xdr:rowOff>109786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31063</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4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35240</xdr:rowOff>
    </xdr:from>
    <xdr:to>
      <xdr:col>81</xdr:col>
      <xdr:colOff>101600</xdr:colOff>
      <xdr:row>95</xdr:row>
      <xdr:rowOff>136840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153367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09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67388</xdr:rowOff>
    </xdr:from>
    <xdr:to>
      <xdr:col>76</xdr:col>
      <xdr:colOff>165100</xdr:colOff>
      <xdr:row>95</xdr:row>
      <xdr:rowOff>168988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14065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3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62805</xdr:rowOff>
    </xdr:from>
    <xdr:to>
      <xdr:col>72</xdr:col>
      <xdr:colOff>38100</xdr:colOff>
      <xdr:row>95</xdr:row>
      <xdr:rowOff>164405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9482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2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46837</xdr:rowOff>
    </xdr:from>
    <xdr:to>
      <xdr:col>67</xdr:col>
      <xdr:colOff>101600</xdr:colOff>
      <xdr:row>95</xdr:row>
      <xdr:rowOff>148437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164964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97572</xdr:rowOff>
    </xdr:from>
    <xdr:to>
      <xdr:col>116</xdr:col>
      <xdr:colOff>63500</xdr:colOff>
      <xdr:row>37</xdr:row>
      <xdr:rowOff>144599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5755422"/>
          <a:ext cx="838200" cy="7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57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93327</xdr:rowOff>
    </xdr:from>
    <xdr:to>
      <xdr:col>111</xdr:col>
      <xdr:colOff>177800</xdr:colOff>
      <xdr:row>37</xdr:row>
      <xdr:rowOff>144599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436977"/>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32874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719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93327</xdr:rowOff>
    </xdr:from>
    <xdr:to>
      <xdr:col>107</xdr:col>
      <xdr:colOff>50800</xdr:colOff>
      <xdr:row>37</xdr:row>
      <xdr:rowOff>139047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4369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87247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7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136434</xdr:rowOff>
    </xdr:from>
    <xdr:to>
      <xdr:col>102</xdr:col>
      <xdr:colOff>114300</xdr:colOff>
      <xdr:row>37</xdr:row>
      <xdr:rowOff>139047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48008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84799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7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82676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6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46772</xdr:rowOff>
    </xdr:from>
    <xdr:to>
      <xdr:col>116</xdr:col>
      <xdr:colOff>114300</xdr:colOff>
      <xdr:row>33</xdr:row>
      <xdr:rowOff>148372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69649</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5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93799</xdr:rowOff>
    </xdr:from>
    <xdr:to>
      <xdr:col>112</xdr:col>
      <xdr:colOff>38100</xdr:colOff>
      <xdr:row>38</xdr:row>
      <xdr:rowOff>23949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40476</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21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42527</xdr:rowOff>
    </xdr:from>
    <xdr:to>
      <xdr:col>107</xdr:col>
      <xdr:colOff>101600</xdr:colOff>
      <xdr:row>37</xdr:row>
      <xdr:rowOff>144127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160654</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99428" y="616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88247</xdr:rowOff>
    </xdr:from>
    <xdr:to>
      <xdr:col>102</xdr:col>
      <xdr:colOff>165100</xdr:colOff>
      <xdr:row>38</xdr:row>
      <xdr:rowOff>18397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34924</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2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85634</xdr:rowOff>
    </xdr:from>
    <xdr:to>
      <xdr:col>98</xdr:col>
      <xdr:colOff>38100</xdr:colOff>
      <xdr:row>38</xdr:row>
      <xdr:rowOff>15784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32311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2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10,235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円となっており、類似団体平均を上回っている。主な要因は、議場会議システムを更新したことによる。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198,228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円となっており、類似団体平均を上回っている。前年度から住民非課税世帯や子育て世帯への臨時特別給付金の支給が減少したたことにより減となっている。</a:t>
          </a:r>
        </a:p>
        <a:p>
          <a:r>
            <a:rPr kumimoji="1" lang="ja-JP" altLang="en-US" sz="1300">
              <a:latin typeface="ＭＳ Ｐゴシック" panose="020B0600070205080204" pitchFamily="50" charset="-128"/>
              <a:ea typeface="ＭＳ Ｐゴシック" panose="020B0600070205080204" pitchFamily="50" charset="-128"/>
            </a:rPr>
            <a:t>衛生費は住民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91,437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円となっており、類似団体平均を下回っている。前年度に大型事業のし尿処理施設建設事業が完成したため減となっている。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141,618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円となっており、類似団体平均を上回っている。主な要因は、体育館改修事業を開始したことによる。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78,319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円となっており、類似団体平均を上回っている。主な要因は、防災無線戸別受信機整備事業を開始したことによる。</a:t>
          </a:r>
        </a:p>
        <a:p>
          <a:r>
            <a:rPr kumimoji="1" lang="ja-JP" altLang="en-US" sz="1300">
              <a:latin typeface="ＭＳ Ｐゴシック" panose="020B0600070205080204" pitchFamily="50" charset="-128"/>
              <a:ea typeface="ＭＳ Ｐゴシック" panose="020B0600070205080204" pitchFamily="50" charset="-128"/>
            </a:rPr>
            <a:t>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202,729</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円となっており、前年度から増加し、類似団体平均を上回っている。前年度からの給食センター建替事業に加え、新たに給付型奨学金基金積立を開始したことによる。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財政調整基金残高は、前年度余剰金</a:t>
          </a:r>
          <a:r>
            <a:rPr kumimoji="1" lang="en-US" altLang="ja-JP" sz="1200">
              <a:latin typeface="ＭＳ ゴシック" pitchFamily="49" charset="-128"/>
              <a:ea typeface="ＭＳ ゴシック" pitchFamily="49" charset="-128"/>
            </a:rPr>
            <a:t>12,657</a:t>
          </a:r>
          <a:r>
            <a:rPr kumimoji="1" lang="ja-JP" altLang="en-US" sz="1200">
              <a:latin typeface="ＭＳ ゴシック" pitchFamily="49" charset="-128"/>
              <a:ea typeface="ＭＳ ゴシック" pitchFamily="49" charset="-128"/>
            </a:rPr>
            <a:t>千円を積み立てたため、基金残高が</a:t>
          </a:r>
          <a:r>
            <a:rPr kumimoji="1" lang="en-US" altLang="ja-JP" sz="1200">
              <a:latin typeface="ＭＳ ゴシック" pitchFamily="49" charset="-128"/>
              <a:ea typeface="ＭＳ ゴシック" pitchFamily="49" charset="-128"/>
            </a:rPr>
            <a:t>1,765,583</a:t>
          </a:r>
          <a:r>
            <a:rPr kumimoji="1" lang="ja-JP" altLang="en-US" sz="1200">
              <a:latin typeface="ＭＳ ゴシック" pitchFamily="49" charset="-128"/>
              <a:ea typeface="ＭＳ ゴシック" pitchFamily="49" charset="-128"/>
            </a:rPr>
            <a:t>千円となり増加している。標準財政規模比は</a:t>
          </a:r>
          <a:r>
            <a:rPr kumimoji="1" lang="en-US" altLang="ja-JP" sz="1200">
              <a:latin typeface="ＭＳ ゴシック" pitchFamily="49" charset="-128"/>
              <a:ea typeface="ＭＳ ゴシック" pitchFamily="49" charset="-128"/>
            </a:rPr>
            <a:t>31.72</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ポイントの増となっている。</a:t>
          </a:r>
        </a:p>
        <a:p>
          <a:r>
            <a:rPr kumimoji="1" lang="ja-JP" altLang="en-US" sz="1200">
              <a:latin typeface="ＭＳ ゴシック" pitchFamily="49" charset="-128"/>
              <a:ea typeface="ＭＳ ゴシック" pitchFamily="49" charset="-128"/>
            </a:rPr>
            <a:t>　実質収支は、翌年度へ繰り越すべき財源</a:t>
          </a:r>
          <a:r>
            <a:rPr kumimoji="1" lang="en-US" altLang="ja-JP" sz="1200">
              <a:latin typeface="ＭＳ ゴシック" pitchFamily="49" charset="-128"/>
              <a:ea typeface="ＭＳ ゴシック" pitchFamily="49" charset="-128"/>
            </a:rPr>
            <a:t>106,990</a:t>
          </a:r>
          <a:r>
            <a:rPr kumimoji="1" lang="ja-JP" altLang="en-US" sz="1200">
              <a:latin typeface="ＭＳ ゴシック" pitchFamily="49" charset="-128"/>
              <a:ea typeface="ＭＳ ゴシック" pitchFamily="49" charset="-128"/>
            </a:rPr>
            <a:t>千円を除いた</a:t>
          </a:r>
          <a:r>
            <a:rPr kumimoji="1" lang="en-US" altLang="ja-JP" sz="1200">
              <a:latin typeface="ＭＳ ゴシック" pitchFamily="49" charset="-128"/>
              <a:ea typeface="ＭＳ ゴシック" pitchFamily="49" charset="-128"/>
            </a:rPr>
            <a:t>569,586</a:t>
          </a:r>
          <a:r>
            <a:rPr kumimoji="1" lang="ja-JP" altLang="en-US" sz="1200">
              <a:latin typeface="ＭＳ ゴシック" pitchFamily="49" charset="-128"/>
              <a:ea typeface="ＭＳ ゴシック" pitchFamily="49" charset="-128"/>
            </a:rPr>
            <a:t>千円となっており、</a:t>
          </a:r>
          <a:r>
            <a:rPr kumimoji="1" lang="en-US" altLang="ja-JP" sz="1200">
              <a:latin typeface="ＭＳ ゴシック" pitchFamily="49" charset="-128"/>
              <a:ea typeface="ＭＳ ゴシック" pitchFamily="49" charset="-128"/>
            </a:rPr>
            <a:t>2.40</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また、実質単年度収支においてはマイナスとなったが、これはコロナ禍を経て、通常の決算に戻りつつあることが主な要因である。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一般会計、水道事業会計及び特別会計ともに赤字会計はないが、特別会計の経営状況は厳しく、慢性的に一般会計からの赤字補填に頼らざるをえない会計が存在する。</a:t>
          </a:r>
        </a:p>
        <a:p>
          <a:r>
            <a:rPr kumimoji="1" lang="ja-JP" altLang="en-US" sz="1400">
              <a:latin typeface="ＭＳ ゴシック" pitchFamily="49" charset="-128"/>
              <a:ea typeface="ＭＳ ゴシック" pitchFamily="49" charset="-128"/>
            </a:rPr>
            <a:t>今後、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11787863</v>
      </c>
      <c r="BO4" s="449"/>
      <c r="BP4" s="449"/>
      <c r="BQ4" s="449"/>
      <c r="BR4" s="449"/>
      <c r="BS4" s="449"/>
      <c r="BT4" s="449"/>
      <c r="BU4" s="450"/>
      <c r="BV4" s="448">
        <v>11896685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10.199999999999999</v>
      </c>
      <c r="CU4" s="589"/>
      <c r="CV4" s="589"/>
      <c r="CW4" s="589"/>
      <c r="CX4" s="589"/>
      <c r="CY4" s="589"/>
      <c r="CZ4" s="589"/>
      <c r="DA4" s="590"/>
      <c r="DB4" s="588">
        <v>12.6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11111287</v>
      </c>
      <c r="BO5" s="420"/>
      <c r="BP5" s="420"/>
      <c r="BQ5" s="420"/>
      <c r="BR5" s="420"/>
      <c r="BS5" s="420"/>
      <c r="BT5" s="420"/>
      <c r="BU5" s="421"/>
      <c r="BV5" s="419">
        <v>11100739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91.3</v>
      </c>
      <c r="CU5" s="417"/>
      <c r="CV5" s="417"/>
      <c r="CW5" s="417"/>
      <c r="CX5" s="417"/>
      <c r="CY5" s="417"/>
      <c r="CZ5" s="417"/>
      <c r="DA5" s="418"/>
      <c r="DB5" s="416">
        <v>86.3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676576</v>
      </c>
      <c r="BO6" s="420"/>
      <c r="BP6" s="420"/>
      <c r="BQ6" s="420"/>
      <c r="BR6" s="420"/>
      <c r="BS6" s="420"/>
      <c r="BT6" s="420"/>
      <c r="BU6" s="421"/>
      <c r="BV6" s="419">
        <v>795946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v>
      </c>
      <c r="CU6" s="563"/>
      <c r="CV6" s="563"/>
      <c r="CW6" s="563"/>
      <c r="CX6" s="563"/>
      <c r="CY6" s="563"/>
      <c r="CZ6" s="563"/>
      <c r="DA6" s="564"/>
      <c r="DB6" s="562">
        <v>88.9</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106990</v>
      </c>
      <c r="BO7" s="420"/>
      <c r="BP7" s="420"/>
      <c r="BQ7" s="420"/>
      <c r="BR7" s="420"/>
      <c r="BS7" s="420"/>
      <c r="BT7" s="420"/>
      <c r="BU7" s="421"/>
      <c r="BV7" s="419">
        <v>72782</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5566454</v>
      </c>
      <c r="CU7" s="420"/>
      <c r="CV7" s="420"/>
      <c r="CW7" s="420"/>
      <c r="CX7" s="420"/>
      <c r="CY7" s="420"/>
      <c r="CZ7" s="420"/>
      <c r="DA7" s="421"/>
      <c r="DB7" s="419">
        <v>5726947</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569586</v>
      </c>
      <c r="BO8" s="420"/>
      <c r="BP8" s="420"/>
      <c r="BQ8" s="420"/>
      <c r="BR8" s="420"/>
      <c r="BS8" s="420"/>
      <c r="BT8" s="420"/>
      <c r="BU8" s="421"/>
      <c r="BV8" s="419">
        <v>723164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0.16</v>
      </c>
      <c r="CU8" s="523"/>
      <c r="CV8" s="523"/>
      <c r="CW8" s="523"/>
      <c r="CX8" s="523"/>
      <c r="CY8" s="523"/>
      <c r="CZ8" s="523"/>
      <c r="DA8" s="524"/>
      <c r="DB8" s="522">
        <v>0.16</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8546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-153578</v>
      </c>
      <c r="BO9" s="420"/>
      <c r="BP9" s="420"/>
      <c r="BQ9" s="420"/>
      <c r="BR9" s="420"/>
      <c r="BS9" s="420"/>
      <c r="BT9" s="420"/>
      <c r="BU9" s="421"/>
      <c r="BV9" s="419">
        <v>217313</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18.3</v>
      </c>
      <c r="CU9" s="417"/>
      <c r="CV9" s="417"/>
      <c r="CW9" s="417"/>
      <c r="CX9" s="417"/>
      <c r="CY9" s="417"/>
      <c r="CZ9" s="417"/>
      <c r="DA9" s="418"/>
      <c r="DB9" s="416">
        <v>19.100000000000001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118</v>
      </c>
      <c r="M10" s="376"/>
      <c r="N10" s="376"/>
      <c r="O10" s="376"/>
      <c r="P10" s="376"/>
      <c r="Q10" s="377"/>
      <c r="R10" s="372">
        <v>9042</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361583</v>
      </c>
      <c r="BO10" s="420"/>
      <c r="BP10" s="420"/>
      <c r="BQ10" s="420"/>
      <c r="BR10" s="420"/>
      <c r="BS10" s="420"/>
      <c r="BT10" s="420"/>
      <c r="BU10" s="421"/>
      <c r="BV10" s="419">
        <v>252926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c r="A12" s="181"/>
      <c r="B12" s="525" t="s">
        <v>129</v>
      </c>
      <c r="C12" s="526"/>
      <c r="D12" s="526"/>
      <c r="E12" s="526"/>
      <c r="F12" s="526"/>
      <c r="G12" s="526"/>
      <c r="H12" s="526"/>
      <c r="I12" s="526"/>
      <c r="J12" s="526"/>
      <c r="K12" s="527"/>
      <c r="L12" s="534" t="s">
        <v>130</v>
      </c>
      <c r="M12" s="535"/>
      <c r="N12" s="535"/>
      <c r="O12" s="535"/>
      <c r="P12" s="535"/>
      <c r="Q12" s="536"/>
      <c r="R12" s="537">
        <v>8442</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120</v>
      </c>
      <c r="AV12" s="478"/>
      <c r="AW12" s="478"/>
      <c r="AX12" s="478"/>
      <c r="AY12" s="433" t="s">
        <v>134</v>
      </c>
      <c r="AZ12" s="434"/>
      <c r="BA12" s="434"/>
      <c r="BB12" s="434"/>
      <c r="BC12" s="434"/>
      <c r="BD12" s="434"/>
      <c r="BE12" s="434"/>
      <c r="BF12" s="434"/>
      <c r="BG12" s="434"/>
      <c r="BH12" s="434"/>
      <c r="BI12" s="434"/>
      <c r="BJ12" s="434"/>
      <c r="BK12" s="434"/>
      <c r="BL12" s="434"/>
      <c r="BM12" s="435"/>
      <c r="BN12" s="419">
        <v>348926</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136</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137</v>
      </c>
      <c r="N13" s="504"/>
      <c r="O13" s="504"/>
      <c r="P13" s="504"/>
      <c r="Q13" s="505"/>
      <c r="R13" s="506">
        <v>8421</v>
      </c>
      <c r="S13" s="507"/>
      <c r="T13" s="507"/>
      <c r="U13" s="507"/>
      <c r="V13" s="508"/>
      <c r="W13" s="509" t="s">
        <v>138</v>
      </c>
      <c r="X13" s="405"/>
      <c r="Y13" s="405"/>
      <c r="Z13" s="405"/>
      <c r="AA13" s="405"/>
      <c r="AB13" s="406"/>
      <c r="AC13" s="372">
        <v>318</v>
      </c>
      <c r="AD13" s="373"/>
      <c r="AE13" s="373"/>
      <c r="AF13" s="373"/>
      <c r="AG13" s="374"/>
      <c r="AH13" s="372">
        <v>359</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-140921</v>
      </c>
      <c r="BO13" s="420"/>
      <c r="BP13" s="420"/>
      <c r="BQ13" s="420"/>
      <c r="BR13" s="420"/>
      <c r="BS13" s="420"/>
      <c r="BT13" s="420"/>
      <c r="BU13" s="421"/>
      <c r="BV13" s="419">
        <v>470239</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8.3000000000000007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143</v>
      </c>
      <c r="M14" s="546"/>
      <c r="N14" s="546"/>
      <c r="O14" s="546"/>
      <c r="P14" s="546"/>
      <c r="Q14" s="547"/>
      <c r="R14" s="506">
        <v>8612</v>
      </c>
      <c r="S14" s="507"/>
      <c r="T14" s="507"/>
      <c r="U14" s="507"/>
      <c r="V14" s="508"/>
      <c r="W14" s="510"/>
      <c r="X14" s="408"/>
      <c r="Y14" s="408"/>
      <c r="Z14" s="408"/>
      <c r="AA14" s="408"/>
      <c r="AB14" s="409"/>
      <c r="AC14" s="499">
        <v>8.8000000000000007</v>
      </c>
      <c r="AD14" s="500"/>
      <c r="AE14" s="500"/>
      <c r="AF14" s="500"/>
      <c r="AG14" s="501"/>
      <c r="AH14" s="499">
        <v>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136</v>
      </c>
      <c r="CU14" s="517"/>
      <c r="CV14" s="517"/>
      <c r="CW14" s="517"/>
      <c r="CX14" s="517"/>
      <c r="CY14" s="517"/>
      <c r="CZ14" s="517"/>
      <c r="DA14" s="518"/>
      <c r="DB14" s="516" t="s">
        <v>128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137</v>
      </c>
      <c r="N15" s="504"/>
      <c r="O15" s="504"/>
      <c r="P15" s="504"/>
      <c r="Q15" s="505"/>
      <c r="R15" s="506">
        <v>8600</v>
      </c>
      <c r="S15" s="507"/>
      <c r="T15" s="507"/>
      <c r="U15" s="507"/>
      <c r="V15" s="508"/>
      <c r="W15" s="509" t="s">
        <v>145</v>
      </c>
      <c r="X15" s="405"/>
      <c r="Y15" s="405"/>
      <c r="Z15" s="405"/>
      <c r="AA15" s="405"/>
      <c r="AB15" s="406"/>
      <c r="AC15" s="372">
        <v>491</v>
      </c>
      <c r="AD15" s="373"/>
      <c r="AE15" s="373"/>
      <c r="AF15" s="373"/>
      <c r="AG15" s="374"/>
      <c r="AH15" s="372">
        <v>520</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847540</v>
      </c>
      <c r="BO15" s="449"/>
      <c r="BP15" s="449"/>
      <c r="BQ15" s="449"/>
      <c r="BR15" s="449"/>
      <c r="BS15" s="449"/>
      <c r="BT15" s="449"/>
      <c r="BU15" s="450"/>
      <c r="BV15" s="448">
        <v>827264</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13.6</v>
      </c>
      <c r="AD16" s="500"/>
      <c r="AE16" s="500"/>
      <c r="AF16" s="500"/>
      <c r="AG16" s="501"/>
      <c r="AH16" s="499">
        <v>13.9</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5315505</v>
      </c>
      <c r="BO16" s="420"/>
      <c r="BP16" s="420"/>
      <c r="BQ16" s="420"/>
      <c r="BR16" s="420"/>
      <c r="BS16" s="420"/>
      <c r="BT16" s="420"/>
      <c r="BU16" s="421"/>
      <c r="BV16" s="419">
        <v>5332170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2797</v>
      </c>
      <c r="AD17" s="373"/>
      <c r="AE17" s="373"/>
      <c r="AF17" s="373"/>
      <c r="AG17" s="374"/>
      <c r="AH17" s="372">
        <v>2849</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1054160</v>
      </c>
      <c r="BO17" s="420"/>
      <c r="BP17" s="420"/>
      <c r="BQ17" s="420"/>
      <c r="BR17" s="420"/>
      <c r="BS17" s="420"/>
      <c r="BT17" s="420"/>
      <c r="BU17" s="421"/>
      <c r="BV17" s="419">
        <v>1035791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155</v>
      </c>
      <c r="C18" s="470"/>
      <c r="D18" s="470"/>
      <c r="E18" s="471"/>
      <c r="F18" s="471"/>
      <c r="G18" s="471"/>
      <c r="H18" s="471"/>
      <c r="I18" s="471"/>
      <c r="J18" s="471"/>
      <c r="K18" s="471"/>
      <c r="L18" s="472">
        <v>239.65</v>
      </c>
      <c r="M18" s="472"/>
      <c r="N18" s="472"/>
      <c r="O18" s="472"/>
      <c r="P18" s="472"/>
      <c r="Q18" s="472"/>
      <c r="R18" s="473"/>
      <c r="S18" s="473"/>
      <c r="T18" s="473"/>
      <c r="U18" s="473"/>
      <c r="V18" s="474"/>
      <c r="W18" s="490"/>
      <c r="X18" s="491"/>
      <c r="Y18" s="491"/>
      <c r="Z18" s="491"/>
      <c r="AA18" s="491"/>
      <c r="AB18" s="515"/>
      <c r="AC18" s="389">
        <v>77.599999999999994</v>
      </c>
      <c r="AD18" s="390"/>
      <c r="AE18" s="390"/>
      <c r="AF18" s="390"/>
      <c r="AG18" s="475"/>
      <c r="AH18" s="389">
        <v>76.400000000000006</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5233045</v>
      </c>
      <c r="BO18" s="420"/>
      <c r="BP18" s="420"/>
      <c r="BQ18" s="420"/>
      <c r="BR18" s="420"/>
      <c r="BS18" s="420"/>
      <c r="BT18" s="420"/>
      <c r="BU18" s="421"/>
      <c r="BV18" s="419">
        <v>4979463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157</v>
      </c>
      <c r="C19" s="470"/>
      <c r="D19" s="470"/>
      <c r="E19" s="471"/>
      <c r="F19" s="471"/>
      <c r="G19" s="471"/>
      <c r="H19" s="471"/>
      <c r="I19" s="471"/>
      <c r="J19" s="471"/>
      <c r="K19" s="471"/>
      <c r="L19" s="479">
        <v>36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7890818</v>
      </c>
      <c r="BO19" s="420"/>
      <c r="BP19" s="420"/>
      <c r="BQ19" s="420"/>
      <c r="BR19" s="420"/>
      <c r="BS19" s="420"/>
      <c r="BT19" s="420"/>
      <c r="BU19" s="421"/>
      <c r="BV19" s="419">
        <v>7367306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159</v>
      </c>
      <c r="C20" s="470"/>
      <c r="D20" s="470"/>
      <c r="E20" s="471"/>
      <c r="F20" s="471"/>
      <c r="G20" s="471"/>
      <c r="H20" s="471"/>
      <c r="I20" s="471"/>
      <c r="J20" s="471"/>
      <c r="K20" s="471"/>
      <c r="L20" s="479">
        <v>4270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8545451</v>
      </c>
      <c r="BO22" s="449"/>
      <c r="BP22" s="449"/>
      <c r="BQ22" s="449"/>
      <c r="BR22" s="449"/>
      <c r="BS22" s="449"/>
      <c r="BT22" s="449"/>
      <c r="BU22" s="450"/>
      <c r="BV22" s="448">
        <v>8727907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8491601</v>
      </c>
      <c r="BO23" s="420"/>
      <c r="BP23" s="420"/>
      <c r="BQ23" s="420"/>
      <c r="BR23" s="420"/>
      <c r="BS23" s="420"/>
      <c r="BT23" s="420"/>
      <c r="BU23" s="421"/>
      <c r="BV23" s="419">
        <v>8677397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169</v>
      </c>
      <c r="F24" s="376"/>
      <c r="G24" s="376"/>
      <c r="H24" s="376"/>
      <c r="I24" s="376"/>
      <c r="J24" s="376"/>
      <c r="K24" s="377"/>
      <c r="L24" s="372">
        <v>1</v>
      </c>
      <c r="M24" s="373"/>
      <c r="N24" s="373"/>
      <c r="O24" s="373"/>
      <c r="P24" s="374"/>
      <c r="Q24" s="372">
        <v>6810</v>
      </c>
      <c r="R24" s="373"/>
      <c r="S24" s="373"/>
      <c r="T24" s="373"/>
      <c r="U24" s="373"/>
      <c r="V24" s="374"/>
      <c r="W24" s="462"/>
      <c r="X24" s="399"/>
      <c r="Y24" s="400"/>
      <c r="Z24" s="375" t="s">
        <v>170</v>
      </c>
      <c r="AA24" s="376"/>
      <c r="AB24" s="376"/>
      <c r="AC24" s="376"/>
      <c r="AD24" s="376"/>
      <c r="AE24" s="376"/>
      <c r="AF24" s="376"/>
      <c r="AG24" s="377"/>
      <c r="AH24" s="372">
        <v>166</v>
      </c>
      <c r="AI24" s="373"/>
      <c r="AJ24" s="373"/>
      <c r="AK24" s="373"/>
      <c r="AL24" s="374"/>
      <c r="AM24" s="372">
        <v>491028</v>
      </c>
      <c r="AN24" s="373"/>
      <c r="AO24" s="373"/>
      <c r="AP24" s="373"/>
      <c r="AQ24" s="373"/>
      <c r="AR24" s="374"/>
      <c r="AS24" s="372">
        <v>2958</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7067171</v>
      </c>
      <c r="BO24" s="420"/>
      <c r="BP24" s="420"/>
      <c r="BQ24" s="420"/>
      <c r="BR24" s="420"/>
      <c r="BS24" s="420"/>
      <c r="BT24" s="420"/>
      <c r="BU24" s="421"/>
      <c r="BV24" s="419">
        <v>7022909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172</v>
      </c>
      <c r="F25" s="376"/>
      <c r="G25" s="376"/>
      <c r="H25" s="376"/>
      <c r="I25" s="376"/>
      <c r="J25" s="376"/>
      <c r="K25" s="377"/>
      <c r="L25" s="372">
        <v>1</v>
      </c>
      <c r="M25" s="373"/>
      <c r="N25" s="373"/>
      <c r="O25" s="373"/>
      <c r="P25" s="374"/>
      <c r="Q25" s="372">
        <v>5540</v>
      </c>
      <c r="R25" s="373"/>
      <c r="S25" s="373"/>
      <c r="T25" s="373"/>
      <c r="U25" s="373"/>
      <c r="V25" s="374"/>
      <c r="W25" s="462"/>
      <c r="X25" s="399"/>
      <c r="Y25" s="400"/>
      <c r="Z25" s="375" t="s">
        <v>173</v>
      </c>
      <c r="AA25" s="376"/>
      <c r="AB25" s="376"/>
      <c r="AC25" s="376"/>
      <c r="AD25" s="376"/>
      <c r="AE25" s="376"/>
      <c r="AF25" s="376"/>
      <c r="AG25" s="377"/>
      <c r="AH25" s="372" t="s">
        <v>174</v>
      </c>
      <c r="AI25" s="373"/>
      <c r="AJ25" s="373"/>
      <c r="AK25" s="373"/>
      <c r="AL25" s="374"/>
      <c r="AM25" s="372" t="s">
        <v>128</v>
      </c>
      <c r="AN25" s="373"/>
      <c r="AO25" s="373"/>
      <c r="AP25" s="373"/>
      <c r="AQ25" s="373"/>
      <c r="AR25" s="374"/>
      <c r="AS25" s="372" t="s">
        <v>128</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487431</v>
      </c>
      <c r="BO25" s="449"/>
      <c r="BP25" s="449"/>
      <c r="BQ25" s="449"/>
      <c r="BR25" s="449"/>
      <c r="BS25" s="449"/>
      <c r="BT25" s="449"/>
      <c r="BU25" s="450"/>
      <c r="BV25" s="448">
        <v>850647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176</v>
      </c>
      <c r="F26" s="376"/>
      <c r="G26" s="376"/>
      <c r="H26" s="376"/>
      <c r="I26" s="376"/>
      <c r="J26" s="376"/>
      <c r="K26" s="377"/>
      <c r="L26" s="372">
        <v>1</v>
      </c>
      <c r="M26" s="373"/>
      <c r="N26" s="373"/>
      <c r="O26" s="373"/>
      <c r="P26" s="374"/>
      <c r="Q26" s="372">
        <v>5280</v>
      </c>
      <c r="R26" s="373"/>
      <c r="S26" s="373"/>
      <c r="T26" s="373"/>
      <c r="U26" s="373"/>
      <c r="V26" s="374"/>
      <c r="W26" s="462"/>
      <c r="X26" s="399"/>
      <c r="Y26" s="400"/>
      <c r="Z26" s="375" t="s">
        <v>177</v>
      </c>
      <c r="AA26" s="430"/>
      <c r="AB26" s="430"/>
      <c r="AC26" s="430"/>
      <c r="AD26" s="430"/>
      <c r="AE26" s="430"/>
      <c r="AF26" s="430"/>
      <c r="AG26" s="431"/>
      <c r="AH26" s="372" t="s">
        <v>174</v>
      </c>
      <c r="AI26" s="373"/>
      <c r="AJ26" s="373"/>
      <c r="AK26" s="373"/>
      <c r="AL26" s="374"/>
      <c r="AM26" s="372" t="s">
        <v>128</v>
      </c>
      <c r="AN26" s="373"/>
      <c r="AO26" s="373"/>
      <c r="AP26" s="373"/>
      <c r="AQ26" s="373"/>
      <c r="AR26" s="374"/>
      <c r="AS26" s="372" t="s">
        <v>128</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174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179</v>
      </c>
      <c r="F27" s="376"/>
      <c r="G27" s="376"/>
      <c r="H27" s="376"/>
      <c r="I27" s="376"/>
      <c r="J27" s="376"/>
      <c r="K27" s="377"/>
      <c r="L27" s="372">
        <v>1</v>
      </c>
      <c r="M27" s="373"/>
      <c r="N27" s="373"/>
      <c r="O27" s="373"/>
      <c r="P27" s="374"/>
      <c r="Q27" s="372">
        <v>3120</v>
      </c>
      <c r="R27" s="373"/>
      <c r="S27" s="373"/>
      <c r="T27" s="373"/>
      <c r="U27" s="373"/>
      <c r="V27" s="374"/>
      <c r="W27" s="462"/>
      <c r="X27" s="399"/>
      <c r="Y27" s="400"/>
      <c r="Z27" s="375" t="s">
        <v>180</v>
      </c>
      <c r="AA27" s="376"/>
      <c r="AB27" s="376"/>
      <c r="AC27" s="376"/>
      <c r="AD27" s="376"/>
      <c r="AE27" s="376"/>
      <c r="AF27" s="376"/>
      <c r="AG27" s="377"/>
      <c r="AH27" s="372">
        <v>6</v>
      </c>
      <c r="AI27" s="373"/>
      <c r="AJ27" s="373"/>
      <c r="AK27" s="373"/>
      <c r="AL27" s="374"/>
      <c r="AM27" s="372">
        <v>16682</v>
      </c>
      <c r="AN27" s="373"/>
      <c r="AO27" s="373"/>
      <c r="AP27" s="373"/>
      <c r="AQ27" s="373"/>
      <c r="AR27" s="374"/>
      <c r="AS27" s="372">
        <v>2780</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27591</v>
      </c>
      <c r="BO27" s="454"/>
      <c r="BP27" s="454"/>
      <c r="BQ27" s="454"/>
      <c r="BR27" s="454"/>
      <c r="BS27" s="454"/>
      <c r="BT27" s="454"/>
      <c r="BU27" s="455"/>
      <c r="BV27" s="453">
        <v>27591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182</v>
      </c>
      <c r="F28" s="376"/>
      <c r="G28" s="376"/>
      <c r="H28" s="376"/>
      <c r="I28" s="376"/>
      <c r="J28" s="376"/>
      <c r="K28" s="377"/>
      <c r="L28" s="372">
        <v>1</v>
      </c>
      <c r="M28" s="373"/>
      <c r="N28" s="373"/>
      <c r="O28" s="373"/>
      <c r="P28" s="374"/>
      <c r="Q28" s="372">
        <v>2680</v>
      </c>
      <c r="R28" s="373"/>
      <c r="S28" s="373"/>
      <c r="T28" s="373"/>
      <c r="U28" s="373"/>
      <c r="V28" s="374"/>
      <c r="W28" s="462"/>
      <c r="X28" s="399"/>
      <c r="Y28" s="400"/>
      <c r="Z28" s="375" t="s">
        <v>183</v>
      </c>
      <c r="AA28" s="376"/>
      <c r="AB28" s="376"/>
      <c r="AC28" s="376"/>
      <c r="AD28" s="376"/>
      <c r="AE28" s="376"/>
      <c r="AF28" s="376"/>
      <c r="AG28" s="377"/>
      <c r="AH28" s="372" t="s">
        <v>174</v>
      </c>
      <c r="AI28" s="373"/>
      <c r="AJ28" s="373"/>
      <c r="AK28" s="373"/>
      <c r="AL28" s="374"/>
      <c r="AM28" s="372" t="s">
        <v>174</v>
      </c>
      <c r="AN28" s="373"/>
      <c r="AO28" s="373"/>
      <c r="AP28" s="373"/>
      <c r="AQ28" s="373"/>
      <c r="AR28" s="374"/>
      <c r="AS28" s="372" t="s">
        <v>136</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1765583</v>
      </c>
      <c r="BO28" s="449"/>
      <c r="BP28" s="449"/>
      <c r="BQ28" s="449"/>
      <c r="BR28" s="449"/>
      <c r="BS28" s="449"/>
      <c r="BT28" s="449"/>
      <c r="BU28" s="450"/>
      <c r="BV28" s="448">
        <v>1752926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185</v>
      </c>
      <c r="F29" s="376"/>
      <c r="G29" s="376"/>
      <c r="H29" s="376"/>
      <c r="I29" s="376"/>
      <c r="J29" s="376"/>
      <c r="K29" s="377"/>
      <c r="L29" s="372">
        <v>8</v>
      </c>
      <c r="M29" s="373"/>
      <c r="N29" s="373"/>
      <c r="O29" s="373"/>
      <c r="P29" s="374"/>
      <c r="Q29" s="372">
        <v>2460</v>
      </c>
      <c r="R29" s="373"/>
      <c r="S29" s="373"/>
      <c r="T29" s="373"/>
      <c r="U29" s="373"/>
      <c r="V29" s="374"/>
      <c r="W29" s="463"/>
      <c r="X29" s="464"/>
      <c r="Y29" s="465"/>
      <c r="Z29" s="375" t="s">
        <v>186</v>
      </c>
      <c r="AA29" s="376"/>
      <c r="AB29" s="376"/>
      <c r="AC29" s="376"/>
      <c r="AD29" s="376"/>
      <c r="AE29" s="376"/>
      <c r="AF29" s="376"/>
      <c r="AG29" s="377"/>
      <c r="AH29" s="372">
        <v>172</v>
      </c>
      <c r="AI29" s="373"/>
      <c r="AJ29" s="373"/>
      <c r="AK29" s="373"/>
      <c r="AL29" s="374"/>
      <c r="AM29" s="372">
        <v>507710</v>
      </c>
      <c r="AN29" s="373"/>
      <c r="AO29" s="373"/>
      <c r="AP29" s="373"/>
      <c r="AQ29" s="373"/>
      <c r="AR29" s="374"/>
      <c r="AS29" s="372">
        <v>2952</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216309</v>
      </c>
      <c r="BO29" s="420"/>
      <c r="BP29" s="420"/>
      <c r="BQ29" s="420"/>
      <c r="BR29" s="420"/>
      <c r="BS29" s="420"/>
      <c r="BT29" s="420"/>
      <c r="BU29" s="421"/>
      <c r="BV29" s="419">
        <v>216309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92.4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1279822</v>
      </c>
      <c r="BO30" s="454"/>
      <c r="BP30" s="454"/>
      <c r="BQ30" s="454"/>
      <c r="BR30" s="454"/>
      <c r="BS30" s="454"/>
      <c r="BT30" s="454"/>
      <c r="BU30" s="455"/>
      <c r="BV30" s="453">
        <v>986726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195</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瀬戸内町国民健康保険（事業勘定）特別会計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瀬戸内町水道事業会計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瀬戸内町簡易水道事業特別会計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奄美海運</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瀬戸内町巡回診療施設特別会計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瀬戸内町国民健康保険（直営診療勘定）特別会計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瀬戸内町船舶交通事業特別会計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大島地区衛生組合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加計呂麻バス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瀬戸内町介護保険特別会計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IF('各会計、関係団体の財政状況及び健全化判断比率'!B35="","",'各会計、関係団体の財政状況及び健全化判断比率'!B35)</f>
        <v>瀬戸内町古仁屋港上屋事業特別会計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大島地区消防組合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瀬戸内町後期高齢者医療事業特別会計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IF('各会計、関係団体の財政状況及び健全化判断比率'!B36="","",'各会計、関係団体の財政状況及び健全化判断比率'!B36)</f>
        <v>瀬戸内町屠畜場事業特別会計</v>
      </c>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奄美群島広域事務組合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12</v>
      </c>
      <c r="BF38" s="367"/>
      <c r="BG38" s="368" t="str">
        <f>IF('各会計、関係団体の財政状況及び健全化判断比率'!B37="","",'各会計、関係団体の財政状況及び健全化判断比率'!B37)</f>
        <v>瀬戸内町農業集落排水事業特別会計</v>
      </c>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奄美大島地区介護保険一部事務組合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鹿児島県後期高齢者医療広域連合（一般会計）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鹿児島県後期高齢者医療広域連合（特別会計）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jEoR5iQ06aRvG1WJlov2vC2M6KFdT6kurfBZ18nXtH4KzuK681OnXZfYCfwzqdhHIFbukFnyGDVhyvBR7DJQqA==" saltValue="OwvfSR00MFtaxk0OM8uTw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1" t="s">
        <v>566</v>
      </c>
      <c r="D34" s="1151"/>
      <c r="E34" s="1152"/>
      <c r="F34" s="32">
        <v>8.58</v>
      </c>
      <c r="G34" s="33">
        <v>8.57</v>
      </c>
      <c r="H34" s="33">
        <v>9.4499999999999993</v>
      </c>
      <c r="I34" s="33">
        <v>12.62</v>
      </c>
      <c r="J34" s="34">
        <v>10.23</v>
      </c>
      <c r="K34" s="22"/>
      <c r="L34" s="22"/>
      <c r="M34" s="22"/>
      <c r="N34" s="22"/>
      <c r="O34" s="22"/>
      <c r="P34" s="22"/>
    </row>
    <row r="35" spans="1:16" ht="39" customHeight="1">
      <c r="A35" s="22"/>
      <c r="B35" s="35"/>
      <c r="C35" s="1145" t="s">
        <v>567</v>
      </c>
      <c r="D35" s="1146"/>
      <c r="E35" s="1147"/>
      <c r="F35" s="36">
        <v>0</v>
      </c>
      <c r="G35" s="37">
        <v>6.29</v>
      </c>
      <c r="H35" s="37">
        <v>6.83</v>
      </c>
      <c r="I35" s="37">
        <v>6.62</v>
      </c>
      <c r="J35" s="38">
        <v>7.09</v>
      </c>
      <c r="K35" s="22"/>
      <c r="L35" s="22"/>
      <c r="M35" s="22"/>
      <c r="N35" s="22"/>
      <c r="O35" s="22"/>
      <c r="P35" s="22"/>
    </row>
    <row r="36" spans="1:16" ht="39" customHeight="1">
      <c r="A36" s="22"/>
      <c r="B36" s="35"/>
      <c r="C36" s="1145" t="s">
        <v>568</v>
      </c>
      <c r="D36" s="1146"/>
      <c r="E36" s="1147"/>
      <c r="F36" s="36">
        <v>1.56</v>
      </c>
      <c r="G36" s="37">
        <v>1.34</v>
      </c>
      <c r="H36" s="37">
        <v>0.96</v>
      </c>
      <c r="I36" s="37">
        <v>1.0900000000000001</v>
      </c>
      <c r="J36" s="38">
        <v>2.0299999999999998</v>
      </c>
      <c r="K36" s="22"/>
      <c r="L36" s="22"/>
      <c r="M36" s="22"/>
      <c r="N36" s="22"/>
      <c r="O36" s="22"/>
      <c r="P36" s="22"/>
    </row>
    <row r="37" spans="1:16" ht="39" customHeight="1">
      <c r="A37" s="22"/>
      <c r="B37" s="35"/>
      <c r="C37" s="1145" t="s">
        <v>569</v>
      </c>
      <c r="D37" s="1146"/>
      <c r="E37" s="1147"/>
      <c r="F37" s="36">
        <v>7.0000000000000007E-2</v>
      </c>
      <c r="G37" s="37">
        <v>0.14000000000000001</v>
      </c>
      <c r="H37" s="37">
        <v>0.62</v>
      </c>
      <c r="I37" s="37">
        <v>0.4</v>
      </c>
      <c r="J37" s="38">
        <v>0.34</v>
      </c>
      <c r="K37" s="22"/>
      <c r="L37" s="22"/>
      <c r="M37" s="22"/>
      <c r="N37" s="22"/>
      <c r="O37" s="22"/>
      <c r="P37" s="22"/>
    </row>
    <row r="38" spans="1:16" ht="39" customHeight="1">
      <c r="A38" s="22"/>
      <c r="B38" s="35"/>
      <c r="C38" s="1145" t="s">
        <v>570</v>
      </c>
      <c r="D38" s="1146"/>
      <c r="E38" s="1147"/>
      <c r="F38" s="36">
        <v>0.01</v>
      </c>
      <c r="G38" s="37">
        <v>0.02</v>
      </c>
      <c r="H38" s="37">
        <v>0.01</v>
      </c>
      <c r="I38" s="37">
        <v>0.02</v>
      </c>
      <c r="J38" s="38">
        <v>0.05</v>
      </c>
      <c r="K38" s="22"/>
      <c r="L38" s="22"/>
      <c r="M38" s="22"/>
      <c r="N38" s="22"/>
      <c r="O38" s="22"/>
      <c r="P38" s="22"/>
    </row>
    <row r="39" spans="1:16" ht="39" customHeight="1">
      <c r="A39" s="22"/>
      <c r="B39" s="35"/>
      <c r="C39" s="1145" t="s">
        <v>571</v>
      </c>
      <c r="D39" s="1146"/>
      <c r="E39" s="1147"/>
      <c r="F39" s="36">
        <v>0.02</v>
      </c>
      <c r="G39" s="37">
        <v>0.03</v>
      </c>
      <c r="H39" s="37">
        <v>0.02</v>
      </c>
      <c r="I39" s="37">
        <v>0.02</v>
      </c>
      <c r="J39" s="38">
        <v>0.03</v>
      </c>
      <c r="K39" s="22"/>
      <c r="L39" s="22"/>
      <c r="M39" s="22"/>
      <c r="N39" s="22"/>
      <c r="O39" s="22"/>
      <c r="P39" s="22"/>
    </row>
    <row r="40" spans="1:16" ht="39" customHeight="1">
      <c r="A40" s="22"/>
      <c r="B40" s="35"/>
      <c r="C40" s="1145" t="s">
        <v>572</v>
      </c>
      <c r="D40" s="1146"/>
      <c r="E40" s="1147"/>
      <c r="F40" s="36">
        <v>0</v>
      </c>
      <c r="G40" s="37">
        <v>0</v>
      </c>
      <c r="H40" s="37">
        <v>0</v>
      </c>
      <c r="I40" s="37">
        <v>0</v>
      </c>
      <c r="J40" s="38">
        <v>0</v>
      </c>
      <c r="K40" s="22"/>
      <c r="L40" s="22"/>
      <c r="M40" s="22"/>
      <c r="N40" s="22"/>
      <c r="O40" s="22"/>
      <c r="P40" s="22"/>
    </row>
    <row r="41" spans="1:16" ht="39" customHeight="1">
      <c r="A41" s="22"/>
      <c r="B41" s="35"/>
      <c r="C41" s="1145" t="s">
        <v>573</v>
      </c>
      <c r="D41" s="1146"/>
      <c r="E41" s="1147"/>
      <c r="F41" s="36">
        <v>0</v>
      </c>
      <c r="G41" s="37">
        <v>0</v>
      </c>
      <c r="H41" s="37">
        <v>0</v>
      </c>
      <c r="I41" s="37">
        <v>0</v>
      </c>
      <c r="J41" s="38">
        <v>0</v>
      </c>
      <c r="K41" s="22"/>
      <c r="L41" s="22"/>
      <c r="M41" s="22"/>
      <c r="N41" s="22"/>
      <c r="O41" s="22"/>
      <c r="P41" s="22"/>
    </row>
    <row r="42" spans="1:16" ht="39" customHeight="1">
      <c r="A42" s="22"/>
      <c r="B42" s="39"/>
      <c r="C42" s="1145" t="s">
        <v>574</v>
      </c>
      <c r="D42" s="1146"/>
      <c r="E42" s="1147"/>
      <c r="F42" s="36" t="s">
        <v>518</v>
      </c>
      <c r="G42" s="37" t="s">
        <v>518</v>
      </c>
      <c r="H42" s="37" t="s">
        <v>518</v>
      </c>
      <c r="I42" s="37" t="s">
        <v>518</v>
      </c>
      <c r="J42" s="38" t="s">
        <v>518</v>
      </c>
      <c r="K42" s="22"/>
      <c r="L42" s="22"/>
      <c r="M42" s="22"/>
      <c r="N42" s="22"/>
      <c r="O42" s="22"/>
      <c r="P42" s="22"/>
    </row>
    <row r="43" spans="1:16" ht="39" customHeight="1" thickBot="1">
      <c r="A43" s="22"/>
      <c r="B43" s="40"/>
      <c r="C43" s="1148" t="s">
        <v>575</v>
      </c>
      <c r="D43" s="1149"/>
      <c r="E43" s="1150"/>
      <c r="F43" s="41">
        <v>0.39</v>
      </c>
      <c r="G43" s="42">
        <v>0.49</v>
      </c>
      <c r="H43" s="42">
        <v>0</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8Cc0w2mqSiEKVIBhJbo4nLyBNOxvM+5mCbIrriK2Fz2tRVG6QNSZ8GGPcQcmlumDpa0broZHKjh1kX1/FE7SA==" saltValue="OqlpOJ0jW1PJDNmrEZAH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76" t="s">
        <v>11</v>
      </c>
      <c r="C45" s="1177"/>
      <c r="D45" s="58"/>
      <c r="E45" s="1182" t="s">
        <v>12</v>
      </c>
      <c r="F45" s="1182"/>
      <c r="G45" s="1182"/>
      <c r="H45" s="1182"/>
      <c r="I45" s="1182"/>
      <c r="J45" s="1183"/>
      <c r="K45" s="59">
        <v>1467</v>
      </c>
      <c r="L45" s="60">
        <v>1443</v>
      </c>
      <c r="M45" s="60">
        <v>1416</v>
      </c>
      <c r="N45" s="60">
        <v>1456</v>
      </c>
      <c r="O45" s="61">
        <v>1486</v>
      </c>
      <c r="P45" s="48"/>
      <c r="Q45" s="48"/>
      <c r="R45" s="48"/>
      <c r="S45" s="48"/>
      <c r="T45" s="48"/>
      <c r="U45" s="48"/>
    </row>
    <row r="46" spans="1:21" ht="30.75" customHeight="1">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c r="A48" s="48"/>
      <c r="B48" s="1178"/>
      <c r="C48" s="1179"/>
      <c r="D48" s="62"/>
      <c r="E48" s="1155" t="s">
        <v>15</v>
      </c>
      <c r="F48" s="1155"/>
      <c r="G48" s="1155"/>
      <c r="H48" s="1155"/>
      <c r="I48" s="1155"/>
      <c r="J48" s="1156"/>
      <c r="K48" s="63">
        <v>50</v>
      </c>
      <c r="L48" s="64">
        <v>51</v>
      </c>
      <c r="M48" s="64">
        <v>52</v>
      </c>
      <c r="N48" s="64">
        <v>49</v>
      </c>
      <c r="O48" s="65">
        <v>53</v>
      </c>
      <c r="P48" s="48"/>
      <c r="Q48" s="48"/>
      <c r="R48" s="48"/>
      <c r="S48" s="48"/>
      <c r="T48" s="48"/>
      <c r="U48" s="48"/>
    </row>
    <row r="49" spans="1:21" ht="30.75" customHeight="1">
      <c r="A49" s="48"/>
      <c r="B49" s="1178"/>
      <c r="C49" s="1179"/>
      <c r="D49" s="62"/>
      <c r="E49" s="1155" t="s">
        <v>16</v>
      </c>
      <c r="F49" s="1155"/>
      <c r="G49" s="1155"/>
      <c r="H49" s="1155"/>
      <c r="I49" s="1155"/>
      <c r="J49" s="1156"/>
      <c r="K49" s="63" t="s">
        <v>518</v>
      </c>
      <c r="L49" s="64" t="s">
        <v>518</v>
      </c>
      <c r="M49" s="64" t="s">
        <v>518</v>
      </c>
      <c r="N49" s="64" t="s">
        <v>518</v>
      </c>
      <c r="O49" s="65" t="s">
        <v>518</v>
      </c>
      <c r="P49" s="48"/>
      <c r="Q49" s="48"/>
      <c r="R49" s="48"/>
      <c r="S49" s="48"/>
      <c r="T49" s="48"/>
      <c r="U49" s="48"/>
    </row>
    <row r="50" spans="1:21" ht="30.75" customHeight="1">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1125</v>
      </c>
      <c r="L52" s="64">
        <v>1151</v>
      </c>
      <c r="M52" s="64">
        <v>1111</v>
      </c>
      <c r="N52" s="64">
        <v>1125</v>
      </c>
      <c r="O52" s="65">
        <v>1120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392</v>
      </c>
      <c r="L53" s="69">
        <v>343</v>
      </c>
      <c r="M53" s="69">
        <v>357</v>
      </c>
      <c r="N53" s="69">
        <v>380</v>
      </c>
      <c r="O53" s="70">
        <v>419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TxC46rxHpPTPp4zLqFwkc2MRQa81mW1w8Q8sNEDGDFr1XJkqgcPrVNLhQCC8U6OU92JIpDt8gkLF7miG4R/JA==" saltValue="vf9POFBvX0TVeXcFupbl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560</v>
      </c>
      <c r="J40" s="103" t="s">
        <v>561</v>
      </c>
      <c r="K40" s="103" t="s">
        <v>562</v>
      </c>
      <c r="L40" s="103" t="s">
        <v>563</v>
      </c>
      <c r="M40" s="104" t="s">
        <v>564</v>
      </c>
    </row>
    <row r="41" spans="2:13" ht="27.75" customHeight="1">
      <c r="B41" s="1196" t="s">
        <v>32</v>
      </c>
      <c r="C41" s="1197"/>
      <c r="D41" s="105"/>
      <c r="E41" s="1198" t="s">
        <v>33</v>
      </c>
      <c r="F41" s="1198"/>
      <c r="G41" s="1198"/>
      <c r="H41" s="1199"/>
      <c r="I41" s="355">
        <v>9213</v>
      </c>
      <c r="J41" s="356">
        <v>8908</v>
      </c>
      <c r="K41" s="356">
        <v>8438</v>
      </c>
      <c r="L41" s="356">
        <v>8728</v>
      </c>
      <c r="M41" s="357">
        <v>8545</v>
      </c>
    </row>
    <row r="42" spans="2:13" ht="27.75" customHeight="1">
      <c r="B42" s="1186"/>
      <c r="C42" s="1187"/>
      <c r="D42" s="106"/>
      <c r="E42" s="1190" t="s">
        <v>34</v>
      </c>
      <c r="F42" s="1190"/>
      <c r="G42" s="1190"/>
      <c r="H42" s="1191"/>
      <c r="I42" s="358">
        <v>1</v>
      </c>
      <c r="J42" s="359">
        <v>1</v>
      </c>
      <c r="K42" s="359">
        <v>1</v>
      </c>
      <c r="L42" s="359">
        <v>1</v>
      </c>
      <c r="M42" s="360">
        <v>1</v>
      </c>
    </row>
    <row r="43" spans="2:13" ht="27.75" customHeight="1">
      <c r="B43" s="1186"/>
      <c r="C43" s="1187"/>
      <c r="D43" s="106"/>
      <c r="E43" s="1190" t="s">
        <v>35</v>
      </c>
      <c r="F43" s="1190"/>
      <c r="G43" s="1190"/>
      <c r="H43" s="1191"/>
      <c r="I43" s="358">
        <v>931</v>
      </c>
      <c r="J43" s="359">
        <v>983</v>
      </c>
      <c r="K43" s="359">
        <v>489</v>
      </c>
      <c r="L43" s="359">
        <v>376</v>
      </c>
      <c r="M43" s="360">
        <v>243</v>
      </c>
    </row>
    <row r="44" spans="2:13" ht="27.75" customHeight="1">
      <c r="B44" s="1186"/>
      <c r="C44" s="1187"/>
      <c r="D44" s="106"/>
      <c r="E44" s="1190" t="s">
        <v>36</v>
      </c>
      <c r="F44" s="1190"/>
      <c r="G44" s="1190"/>
      <c r="H44" s="1191"/>
      <c r="I44" s="358" t="s">
        <v>518</v>
      </c>
      <c r="J44" s="359" t="s">
        <v>518</v>
      </c>
      <c r="K44" s="359" t="s">
        <v>518</v>
      </c>
      <c r="L44" s="359" t="s">
        <v>518</v>
      </c>
      <c r="M44" s="360" t="s">
        <v>518</v>
      </c>
    </row>
    <row r="45" spans="2:13" ht="27.75" customHeight="1">
      <c r="B45" s="1186"/>
      <c r="C45" s="1187"/>
      <c r="D45" s="106"/>
      <c r="E45" s="1190" t="s">
        <v>37</v>
      </c>
      <c r="F45" s="1190"/>
      <c r="G45" s="1190"/>
      <c r="H45" s="1191"/>
      <c r="I45" s="358">
        <v>962</v>
      </c>
      <c r="J45" s="359">
        <v>817</v>
      </c>
      <c r="K45" s="359">
        <v>721</v>
      </c>
      <c r="L45" s="359">
        <v>616</v>
      </c>
      <c r="M45" s="360">
        <v>506</v>
      </c>
    </row>
    <row r="46" spans="2:13" ht="27.75" customHeight="1">
      <c r="B46" s="1186"/>
      <c r="C46" s="1187"/>
      <c r="D46" s="107"/>
      <c r="E46" s="1190" t="s">
        <v>38</v>
      </c>
      <c r="F46" s="1190"/>
      <c r="G46" s="1190"/>
      <c r="H46" s="1191"/>
      <c r="I46" s="358">
        <v>156</v>
      </c>
      <c r="J46" s="359">
        <v>164</v>
      </c>
      <c r="K46" s="359">
        <v>181</v>
      </c>
      <c r="L46" s="359">
        <v>242</v>
      </c>
      <c r="M46" s="360">
        <v>230</v>
      </c>
    </row>
    <row r="47" spans="2:13" ht="27.75" customHeight="1">
      <c r="B47" s="1186"/>
      <c r="C47" s="1187"/>
      <c r="D47" s="108"/>
      <c r="E47" s="1200" t="s">
        <v>39</v>
      </c>
      <c r="F47" s="1201"/>
      <c r="G47" s="1201"/>
      <c r="H47" s="1202"/>
      <c r="I47" s="358" t="s">
        <v>518</v>
      </c>
      <c r="J47" s="359" t="s">
        <v>518</v>
      </c>
      <c r="K47" s="359" t="s">
        <v>518</v>
      </c>
      <c r="L47" s="359" t="s">
        <v>518</v>
      </c>
      <c r="M47" s="360" t="s">
        <v>518</v>
      </c>
    </row>
    <row r="48" spans="2:13" ht="27.75" customHeight="1">
      <c r="B48" s="1186"/>
      <c r="C48" s="1187"/>
      <c r="D48" s="106"/>
      <c r="E48" s="1190" t="s">
        <v>40</v>
      </c>
      <c r="F48" s="1190"/>
      <c r="G48" s="1190"/>
      <c r="H48" s="1191"/>
      <c r="I48" s="358" t="s">
        <v>518</v>
      </c>
      <c r="J48" s="359" t="s">
        <v>518</v>
      </c>
      <c r="K48" s="359" t="s">
        <v>518</v>
      </c>
      <c r="L48" s="359" t="s">
        <v>518</v>
      </c>
      <c r="M48" s="360" t="s">
        <v>518</v>
      </c>
    </row>
    <row r="49" spans="2:13" ht="27.75" customHeight="1">
      <c r="B49" s="1188"/>
      <c r="C49" s="1189"/>
      <c r="D49" s="106"/>
      <c r="E49" s="1190" t="s">
        <v>41</v>
      </c>
      <c r="F49" s="1190"/>
      <c r="G49" s="1190"/>
      <c r="H49" s="1191"/>
      <c r="I49" s="358" t="s">
        <v>518</v>
      </c>
      <c r="J49" s="359" t="s">
        <v>518</v>
      </c>
      <c r="K49" s="359" t="s">
        <v>518</v>
      </c>
      <c r="L49" s="359" t="s">
        <v>518</v>
      </c>
      <c r="M49" s="360" t="s">
        <v>518</v>
      </c>
    </row>
    <row r="50" spans="2:13" ht="27.75" customHeight="1">
      <c r="B50" s="1184" t="s">
        <v>42</v>
      </c>
      <c r="C50" s="1185"/>
      <c r="D50" s="109"/>
      <c r="E50" s="1190" t="s">
        <v>43</v>
      </c>
      <c r="F50" s="1190"/>
      <c r="G50" s="1190"/>
      <c r="H50" s="1191"/>
      <c r="I50" s="358">
        <v>2212</v>
      </c>
      <c r="J50" s="359">
        <v>2238</v>
      </c>
      <c r="K50" s="359">
        <v>2469</v>
      </c>
      <c r="L50" s="359">
        <v>3270</v>
      </c>
      <c r="M50" s="360">
        <v>3554</v>
      </c>
    </row>
    <row r="51" spans="2:13" ht="27.75" customHeight="1">
      <c r="B51" s="1186"/>
      <c r="C51" s="1187"/>
      <c r="D51" s="106"/>
      <c r="E51" s="1190" t="s">
        <v>44</v>
      </c>
      <c r="F51" s="1190"/>
      <c r="G51" s="1190"/>
      <c r="H51" s="1191"/>
      <c r="I51" s="358">
        <v>390</v>
      </c>
      <c r="J51" s="359">
        <v>341</v>
      </c>
      <c r="K51" s="359">
        <v>294</v>
      </c>
      <c r="L51" s="359">
        <v>249</v>
      </c>
      <c r="M51" s="360">
        <v>207</v>
      </c>
    </row>
    <row r="52" spans="2:13" ht="27.75" customHeight="1">
      <c r="B52" s="1188"/>
      <c r="C52" s="1189"/>
      <c r="D52" s="106"/>
      <c r="E52" s="1190" t="s">
        <v>45</v>
      </c>
      <c r="F52" s="1190"/>
      <c r="G52" s="1190"/>
      <c r="H52" s="1191"/>
      <c r="I52" s="358">
        <v>7923</v>
      </c>
      <c r="J52" s="359">
        <v>7740</v>
      </c>
      <c r="K52" s="359">
        <v>7397</v>
      </c>
      <c r="L52" s="359">
        <v>7643</v>
      </c>
      <c r="M52" s="360">
        <v>6864</v>
      </c>
    </row>
    <row r="53" spans="2:13" ht="27.75" customHeight="1" thickBot="1">
      <c r="B53" s="1192" t="s">
        <v>46</v>
      </c>
      <c r="C53" s="1193"/>
      <c r="D53" s="110"/>
      <c r="E53" s="1194" t="s">
        <v>47</v>
      </c>
      <c r="F53" s="1194"/>
      <c r="G53" s="1194"/>
      <c r="H53" s="1195"/>
      <c r="I53" s="361">
        <v>738</v>
      </c>
      <c r="J53" s="362">
        <v>554</v>
      </c>
      <c r="K53" s="362">
        <v>-330</v>
      </c>
      <c r="L53" s="362">
        <v>-1199</v>
      </c>
      <c r="M53" s="363">
        <v>-1100</v>
      </c>
    </row>
    <row r="54" spans="2:13" ht="27.75" customHeight="1">
      <c r="B54" s="111" t="s">
        <v>48</v>
      </c>
      <c r="C54" s="112"/>
      <c r="D54" s="112"/>
      <c r="E54" s="113"/>
      <c r="F54" s="113"/>
      <c r="G54" s="113"/>
      <c r="H54" s="113"/>
      <c r="I54" s="114"/>
      <c r="J54" s="114"/>
      <c r="K54" s="114"/>
      <c r="L54" s="114"/>
      <c r="M54" s="114"/>
    </row>
    <row r="55" spans="2:13"/>
  </sheetData>
  <sheetProtection algorithmName="SHA-512" hashValue="iHtoKgLjlrfWMdcve0XZ1OdfRFKUPH4ZyBViQyvSs1eMtiVnZ4q2G+R5L334WK53AghVOK8hkHlSBt4tEvnvvA==" saltValue="eex5Ea2AflO2YHx8BflO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562</v>
      </c>
      <c r="G54" s="119" t="s">
        <v>563</v>
      </c>
      <c r="H54" s="120" t="s">
        <v>564</v>
      </c>
    </row>
    <row r="55" spans="2:8" ht="52.5" customHeight="1">
      <c r="B55" s="121"/>
      <c r="C55" s="1211" t="s">
        <v>50</v>
      </c>
      <c r="D55" s="1211"/>
      <c r="E55" s="1212"/>
      <c r="F55" s="122">
        <v>1500</v>
      </c>
      <c r="G55" s="122">
        <v>1753</v>
      </c>
      <c r="H55" s="123">
        <v>1766</v>
      </c>
    </row>
    <row r="56" spans="2:8" ht="52.5" customHeight="1">
      <c r="B56" s="124"/>
      <c r="C56" s="1213" t="s">
        <v>51</v>
      </c>
      <c r="D56" s="1213"/>
      <c r="E56" s="1214"/>
      <c r="F56" s="125">
        <v>169</v>
      </c>
      <c r="G56" s="125">
        <v>216</v>
      </c>
      <c r="H56" s="126">
        <v>216</v>
      </c>
    </row>
    <row r="57" spans="2:8" ht="53.25" customHeight="1">
      <c r="B57" s="124"/>
      <c r="C57" s="1215" t="s">
        <v>52</v>
      </c>
      <c r="D57" s="1215"/>
      <c r="E57" s="1216"/>
      <c r="F57" s="127">
        <v>553</v>
      </c>
      <c r="G57" s="127">
        <v>987</v>
      </c>
      <c r="H57" s="128">
        <v>1280</v>
      </c>
    </row>
    <row r="58" spans="2:8" ht="45.75" customHeight="1">
      <c r="B58" s="129"/>
      <c r="C58" s="1203" t="s">
        <v>615</v>
      </c>
      <c r="D58" s="1204"/>
      <c r="E58" s="1205"/>
      <c r="F58" s="130">
        <v>442</v>
      </c>
      <c r="G58" s="130">
        <v>854</v>
      </c>
      <c r="H58" s="131">
        <v>1133</v>
      </c>
    </row>
    <row r="59" spans="2:8" ht="45.75" customHeight="1">
      <c r="B59" s="129"/>
      <c r="C59" s="1203" t="s">
        <v>616</v>
      </c>
      <c r="D59" s="1204"/>
      <c r="E59" s="1205"/>
      <c r="F59" s="130">
        <v>84</v>
      </c>
      <c r="G59" s="130">
        <v>105</v>
      </c>
      <c r="H59" s="131">
        <v>89</v>
      </c>
    </row>
    <row r="60" spans="2:8" ht="45.75" customHeight="1">
      <c r="B60" s="129"/>
      <c r="C60" s="1203" t="s">
        <v>617</v>
      </c>
      <c r="D60" s="1204"/>
      <c r="E60" s="1205"/>
      <c r="F60" s="130">
        <v>0</v>
      </c>
      <c r="G60" s="130">
        <v>0</v>
      </c>
      <c r="H60" s="131">
        <v>18</v>
      </c>
    </row>
    <row r="61" spans="2:8" ht="45.75" customHeight="1">
      <c r="B61" s="129"/>
      <c r="C61" s="1203" t="s">
        <v>618</v>
      </c>
      <c r="D61" s="1204"/>
      <c r="E61" s="1205"/>
      <c r="F61" s="130">
        <v>0</v>
      </c>
      <c r="G61" s="130">
        <v>0</v>
      </c>
      <c r="H61" s="131">
        <v>10</v>
      </c>
    </row>
    <row r="62" spans="2:8" ht="45.75" customHeight="1" thickBot="1">
      <c r="B62" s="132"/>
      <c r="C62" s="1206" t="s">
        <v>619</v>
      </c>
      <c r="D62" s="1207"/>
      <c r="E62" s="1208"/>
      <c r="F62" s="133">
        <v>10</v>
      </c>
      <c r="G62" s="133">
        <v>10</v>
      </c>
      <c r="H62" s="134">
        <v>10</v>
      </c>
    </row>
    <row r="63" spans="2:8" ht="52.5" customHeight="1" thickBot="1">
      <c r="B63" s="135"/>
      <c r="C63" s="1209" t="s">
        <v>53</v>
      </c>
      <c r="D63" s="1209"/>
      <c r="E63" s="1210"/>
      <c r="F63" s="136">
        <v>2222</v>
      </c>
      <c r="G63" s="136">
        <v>2956</v>
      </c>
      <c r="H63" s="137">
        <v>3262</v>
      </c>
    </row>
    <row r="64" spans="2:8"/>
  </sheetData>
  <sheetProtection algorithmName="SHA-512" hashValue="Vzdy1rOliOio7ExjBlb9rPPz8riadFisPgzz/+EPLuW5K1L613ozFTgKF9V0PES6NKcyEiafkORuGx0HUy1o5w==" saltValue="ca4Ag/KWtapwOaXjU7aj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557</v>
      </c>
      <c r="G2" s="151"/>
      <c r="H2" s="152"/>
    </row>
    <row r="3" spans="1:8">
      <c r="A3" s="148" t="s">
        <v>550</v>
      </c>
      <c r="B3" s="153"/>
      <c r="C3" s="154"/>
      <c r="D3" s="155">
        <v>290553</v>
      </c>
      <c r="E3" s="156"/>
      <c r="F3" s="157">
        <v>121449</v>
      </c>
      <c r="G3" s="158"/>
      <c r="H3" s="159"/>
    </row>
    <row r="4" spans="1:8">
      <c r="A4" s="160"/>
      <c r="B4" s="161"/>
      <c r="C4" s="162"/>
      <c r="D4" s="163">
        <v>61179</v>
      </c>
      <c r="E4" s="164"/>
      <c r="F4" s="165">
        <v>62922</v>
      </c>
      <c r="G4" s="166"/>
      <c r="H4" s="167"/>
    </row>
    <row r="5" spans="1:8">
      <c r="A5" s="148" t="s">
        <v>552</v>
      </c>
      <c r="B5" s="153"/>
      <c r="C5" s="154"/>
      <c r="D5" s="155">
        <v>278233</v>
      </c>
      <c r="E5" s="156"/>
      <c r="F5" s="157">
        <v>145139</v>
      </c>
      <c r="G5" s="158"/>
      <c r="H5" s="159"/>
    </row>
    <row r="6" spans="1:8">
      <c r="A6" s="160"/>
      <c r="B6" s="161"/>
      <c r="C6" s="162"/>
      <c r="D6" s="163">
        <v>83509</v>
      </c>
      <c r="E6" s="164"/>
      <c r="F6" s="165">
        <v>83762</v>
      </c>
      <c r="G6" s="166"/>
      <c r="H6" s="167"/>
    </row>
    <row r="7" spans="1:8">
      <c r="A7" s="148" t="s">
        <v>553</v>
      </c>
      <c r="B7" s="153"/>
      <c r="C7" s="154"/>
      <c r="D7" s="155">
        <v>259237</v>
      </c>
      <c r="E7" s="156"/>
      <c r="F7" s="157">
        <v>125391</v>
      </c>
      <c r="G7" s="158"/>
      <c r="H7" s="159"/>
    </row>
    <row r="8" spans="1:8">
      <c r="A8" s="160"/>
      <c r="B8" s="161"/>
      <c r="C8" s="162"/>
      <c r="D8" s="163">
        <v>65079</v>
      </c>
      <c r="E8" s="164"/>
      <c r="F8" s="165">
        <v>68516</v>
      </c>
      <c r="G8" s="166"/>
      <c r="H8" s="167"/>
    </row>
    <row r="9" spans="1:8">
      <c r="A9" s="148" t="s">
        <v>554</v>
      </c>
      <c r="B9" s="153"/>
      <c r="C9" s="154"/>
      <c r="D9" s="155">
        <v>350446</v>
      </c>
      <c r="E9" s="156"/>
      <c r="F9" s="157">
        <v>138402</v>
      </c>
      <c r="G9" s="158"/>
      <c r="H9" s="159"/>
    </row>
    <row r="10" spans="1:8">
      <c r="A10" s="160"/>
      <c r="B10" s="161"/>
      <c r="C10" s="162"/>
      <c r="D10" s="163">
        <v>84049</v>
      </c>
      <c r="E10" s="164"/>
      <c r="F10" s="165">
        <v>70652</v>
      </c>
      <c r="G10" s="166"/>
      <c r="H10" s="167"/>
    </row>
    <row r="11" spans="1:8">
      <c r="A11" s="148" t="s">
        <v>555</v>
      </c>
      <c r="B11" s="153"/>
      <c r="C11" s="154"/>
      <c r="D11" s="155">
        <v>310240</v>
      </c>
      <c r="E11" s="156"/>
      <c r="F11" s="157">
        <v>146367</v>
      </c>
      <c r="G11" s="158"/>
      <c r="H11" s="159"/>
    </row>
    <row r="12" spans="1:8">
      <c r="A12" s="160"/>
      <c r="B12" s="161"/>
      <c r="C12" s="168"/>
      <c r="D12" s="163">
        <v>76283</v>
      </c>
      <c r="E12" s="164"/>
      <c r="F12" s="165">
        <v>79441</v>
      </c>
      <c r="G12" s="166"/>
      <c r="H12" s="167"/>
    </row>
    <row r="13" spans="1:8">
      <c r="A13" s="148"/>
      <c r="B13" s="153"/>
      <c r="C13" s="169"/>
      <c r="D13" s="170">
        <v>297742</v>
      </c>
      <c r="E13" s="171"/>
      <c r="F13" s="172">
        <v>135350</v>
      </c>
      <c r="G13" s="173"/>
      <c r="H13" s="159"/>
    </row>
    <row r="14" spans="1:8">
      <c r="A14" s="160"/>
      <c r="B14" s="161"/>
      <c r="C14" s="162"/>
      <c r="D14" s="163">
        <v>74020</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8.59</v>
      </c>
      <c r="C19" s="174">
        <f>ROUND(VALUE(SUBSTITUTE(実質収支比率等に係る経年分析!G$48,"▲","-")),2)</f>
        <v>8.58</v>
      </c>
      <c r="D19" s="174">
        <f>ROUND(VALUE(SUBSTITUTE(実質収支比率等に係る経年分析!H$48,"▲","-")),2)</f>
        <v>9.4600000000000009</v>
      </c>
      <c r="E19" s="174">
        <f>ROUND(VALUE(SUBSTITUTE(実質収支比率等に係る経年分析!I$48,"▲","-")),2)</f>
        <v>12.63</v>
      </c>
      <c r="F19" s="174">
        <f>ROUND(VALUE(SUBSTITUTE(実質収支比率等に係る経年分析!J$48,"▲","-")),2)</f>
        <v>10.23</v>
      </c>
    </row>
    <row r="20" spans="1:11">
      <c r="A20" s="174" t="s">
        <v>57</v>
      </c>
      <c r="B20" s="174">
        <f>ROUND(VALUE(SUBSTITUTE(実質収支比率等に係る経年分析!F$47,"▲","-")),2)</f>
        <v>29.12</v>
      </c>
      <c r="C20" s="174">
        <f>ROUND(VALUE(SUBSTITUTE(実質収支比率等に係る経年分析!G$47,"▲","-")),2)</f>
        <v>28.82</v>
      </c>
      <c r="D20" s="174">
        <f>ROUND(VALUE(SUBSTITUTE(実質収支比率等に係る経年分析!H$47,"▲","-")),2)</f>
        <v>28.05</v>
      </c>
      <c r="E20" s="174">
        <f>ROUND(VALUE(SUBSTITUTE(実質収支比率等に係る経年分析!I$47,"▲","-")),2)</f>
        <v>30.61</v>
      </c>
      <c r="F20" s="174">
        <f>ROUND(VALUE(SUBSTITUTE(実質収支比率等に係る経年分析!J$47,"▲","-")),2)</f>
        <v>31.72</v>
      </c>
    </row>
    <row r="21" spans="1:11">
      <c r="A21" s="174" t="s">
        <v>58</v>
      </c>
      <c r="B21" s="174">
        <f>IF(ISNUMBER(VALUE(SUBSTITUTE(実質収支比率等に係る経年分析!F$49,"▲","-"))),ROUND(VALUE(SUBSTITUTE(実質収支比率等に係る経年分析!F$49,"▲","-")),2),NA())</f>
        <v>2.0099999999999998</v>
      </c>
      <c r="C21" s="174">
        <f>IF(ISNUMBER(VALUE(SUBSTITUTE(実質収支比率等に係る経年分析!G$49,"▲","-"))),ROUND(VALUE(SUBSTITUTE(実質収支比率等に係る経年分析!G$49,"▲","-")),2),NA())</f>
        <v>0.14000000000000001</v>
      </c>
      <c r="D21" s="174">
        <f>IF(ISNUMBER(VALUE(SUBSTITUTE(実質収支比率等に係る経年分析!H$49,"▲","-"))),ROUND(VALUE(SUBSTITUTE(実質収支比率等に係る経年分析!H$49,"▲","-")),2),NA())</f>
        <v>1.1100000000000001</v>
      </c>
      <c r="E21" s="174">
        <f>IF(ISNUMBER(VALUE(SUBSTITUTE(実質収支比率等に係る経年分析!I$49,"▲","-"))),ROUND(VALUE(SUBSTITUTE(実質収支比率等に係る経年分析!I$49,"▲","-")),2),NA())</f>
        <v>8.2100000000000009</v>
      </c>
      <c r="F21" s="174">
        <f>IF(ISNUMBER(VALUE(SUBSTITUTE(実質収支比率等に係る経年分析!J$49,"▲","-"))),ROUND(VALUE(SUBSTITUTE(実質収支比率等に係る経年分析!J$49,"▲","-")),2),NA())</f>
        <v>-2.5299999999999998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瀬戸内町巡回診療施設特別会計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瀬戸内町簡易水道事業特別会計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瀬戸内町後期高齢者医療事業特別会計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c r="A32" s="175" t="str">
        <f>IF(連結実質赤字比率に係る赤字・黒字の構成分析!C$38="",NA(),連結実質赤字比率に係る赤字・黒字の構成分析!C$38)</f>
        <v>瀬戸内町国民健康保険（直営診療勘定）特別会計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c r="A33" s="175" t="str">
        <f>IF(連結実質赤字比率に係る赤字・黒字の構成分析!C$37="",NA(),連結実質赤字比率に係る赤字・黒字の構成分析!C$37)</f>
        <v>瀬戸内町国民健康保険（事業勘定）特別会計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0.34</v>
      </c>
    </row>
    <row r="34" spans="1:16">
      <c r="A34" s="175" t="str">
        <f>IF(連結実質赤字比率に係る赤字・黒字の構成分析!C$36="",NA(),連結実質赤字比率に係る赤字・黒字の構成分析!C$36)</f>
        <v>瀬戸内町介護保険特別会計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1.0900000000000001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2.0299999999999998</v>
      </c>
    </row>
    <row r="35" spans="1:16">
      <c r="A35" s="175" t="str">
        <f>IF(連結実質赤字比率に係る赤字・黒字の構成分析!C$35="",NA(),連結実質赤字比率に係る赤字・黒字の構成分析!C$35)</f>
        <v>瀬戸内町水道事業会計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9.4499999999999993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10.23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1125</v>
      </c>
      <c r="E42" s="176"/>
      <c r="F42" s="176"/>
      <c r="G42" s="176">
        <f>'実質公債費比率（分子）の構造'!L$52</f>
        <v>1151</v>
      </c>
      <c r="H42" s="176"/>
      <c r="I42" s="176"/>
      <c r="J42" s="176">
        <f>'実質公債費比率（分子）の構造'!M$52</f>
        <v>1111</v>
      </c>
      <c r="K42" s="176"/>
      <c r="L42" s="176"/>
      <c r="M42" s="176">
        <f>'実質公債費比率（分子）の構造'!N$52</f>
        <v>1125</v>
      </c>
      <c r="N42" s="176"/>
      <c r="O42" s="176"/>
      <c r="P42" s="176">
        <f>'実質公債費比率（分子）の構造'!O$52</f>
        <v>1120</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50</v>
      </c>
      <c r="C46" s="176"/>
      <c r="D46" s="176"/>
      <c r="E46" s="176">
        <f>'実質公債費比率（分子）の構造'!L$48</f>
        <v>51</v>
      </c>
      <c r="F46" s="176"/>
      <c r="G46" s="176"/>
      <c r="H46" s="176">
        <f>'実質公債費比率（分子）の構造'!M$48</f>
        <v>52</v>
      </c>
      <c r="I46" s="176"/>
      <c r="J46" s="176"/>
      <c r="K46" s="176">
        <f>'実質公債費比率（分子）の構造'!N$48</f>
        <v>49</v>
      </c>
      <c r="L46" s="176"/>
      <c r="M46" s="176"/>
      <c r="N46" s="176">
        <f>'実質公債費比率（分子）の構造'!O$48</f>
        <v>53</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1467</v>
      </c>
      <c r="C49" s="176"/>
      <c r="D49" s="176"/>
      <c r="E49" s="176">
        <f>'実質公債費比率（分子）の構造'!L$45</f>
        <v>1443</v>
      </c>
      <c r="F49" s="176"/>
      <c r="G49" s="176"/>
      <c r="H49" s="176">
        <f>'実質公債費比率（分子）の構造'!M$45</f>
        <v>1416</v>
      </c>
      <c r="I49" s="176"/>
      <c r="J49" s="176"/>
      <c r="K49" s="176">
        <f>'実質公債費比率（分子）の構造'!N$45</f>
        <v>1456</v>
      </c>
      <c r="L49" s="176"/>
      <c r="M49" s="176"/>
      <c r="N49" s="176">
        <f>'実質公債費比率（分子）の構造'!O$45</f>
        <v>1486</v>
      </c>
      <c r="O49" s="176"/>
      <c r="P49" s="176"/>
    </row>
    <row r="50" spans="1:16">
      <c r="A50" s="176" t="s">
        <v>73</v>
      </c>
      <c r="B50" s="176" t="e">
        <f>NA()</f>
        <v>#N/A</v>
      </c>
      <c r="C50" s="176">
        <f>IF(ISNUMBER('実質公債費比率（分子）の構造'!K$53),'実質公債費比率（分子）の構造'!K$53,NA())</f>
        <v>392</v>
      </c>
      <c r="D50" s="176" t="e">
        <f>NA()</f>
        <v>#N/A</v>
      </c>
      <c r="E50" s="176" t="e">
        <f>NA()</f>
        <v>#N/A</v>
      </c>
      <c r="F50" s="176">
        <f>IF(ISNUMBER('実質公債費比率（分子）の構造'!L$53),'実質公債費比率（分子）の構造'!L$53,NA())</f>
        <v>343</v>
      </c>
      <c r="G50" s="176" t="e">
        <f>NA()</f>
        <v>#N/A</v>
      </c>
      <c r="H50" s="176" t="e">
        <f>NA()</f>
        <v>#N/A</v>
      </c>
      <c r="I50" s="176">
        <f>IF(ISNUMBER('実質公債費比率（分子）の構造'!M$53),'実質公債費比率（分子）の構造'!M$53,NA())</f>
        <v>357</v>
      </c>
      <c r="J50" s="176" t="e">
        <f>NA()</f>
        <v>#N/A</v>
      </c>
      <c r="K50" s="176" t="e">
        <f>NA()</f>
        <v>#N/A</v>
      </c>
      <c r="L50" s="176">
        <f>IF(ISNUMBER('実質公債費比率（分子）の構造'!N$53),'実質公債費比率（分子）の構造'!N$53,NA())</f>
        <v>380</v>
      </c>
      <c r="M50" s="176" t="e">
        <f>NA()</f>
        <v>#N/A</v>
      </c>
      <c r="N50" s="176" t="e">
        <f>NA()</f>
        <v>#N/A</v>
      </c>
      <c r="O50" s="176">
        <f>IF(ISNUMBER('実質公債費比率（分子）の構造'!O$53),'実質公債費比率（分子）の構造'!O$53,NA())</f>
        <v>419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7923</v>
      </c>
      <c r="E56" s="175"/>
      <c r="F56" s="175"/>
      <c r="G56" s="175">
        <f>'将来負担比率（分子）の構造'!J$52</f>
        <v>7740</v>
      </c>
      <c r="H56" s="175"/>
      <c r="I56" s="175"/>
      <c r="J56" s="175">
        <f>'将来負担比率（分子）の構造'!K$52</f>
        <v>7397</v>
      </c>
      <c r="K56" s="175"/>
      <c r="L56" s="175"/>
      <c r="M56" s="175">
        <f>'将来負担比率（分子）の構造'!L$52</f>
        <v>7643</v>
      </c>
      <c r="N56" s="175"/>
      <c r="O56" s="175"/>
      <c r="P56" s="175">
        <f>'将来負担比率（分子）の構造'!M$52</f>
        <v>6864</v>
      </c>
    </row>
    <row r="57" spans="1:16">
      <c r="A57" s="175" t="s">
        <v>44</v>
      </c>
      <c r="B57" s="175"/>
      <c r="C57" s="175"/>
      <c r="D57" s="175">
        <f>'将来負担比率（分子）の構造'!I$51</f>
        <v>390</v>
      </c>
      <c r="E57" s="175"/>
      <c r="F57" s="175"/>
      <c r="G57" s="175">
        <f>'将来負担比率（分子）の構造'!J$51</f>
        <v>341</v>
      </c>
      <c r="H57" s="175"/>
      <c r="I57" s="175"/>
      <c r="J57" s="175">
        <f>'将来負担比率（分子）の構造'!K$51</f>
        <v>294</v>
      </c>
      <c r="K57" s="175"/>
      <c r="L57" s="175"/>
      <c r="M57" s="175">
        <f>'将来負担比率（分子）の構造'!L$51</f>
        <v>249</v>
      </c>
      <c r="N57" s="175"/>
      <c r="O57" s="175"/>
      <c r="P57" s="175">
        <f>'将来負担比率（分子）の構造'!M$51</f>
        <v>207</v>
      </c>
    </row>
    <row r="58" spans="1:16">
      <c r="A58" s="175" t="s">
        <v>43</v>
      </c>
      <c r="B58" s="175"/>
      <c r="C58" s="175"/>
      <c r="D58" s="175">
        <f>'将来負担比率（分子）の構造'!I$50</f>
        <v>2212</v>
      </c>
      <c r="E58" s="175"/>
      <c r="F58" s="175"/>
      <c r="G58" s="175">
        <f>'将来負担比率（分子）の構造'!J$50</f>
        <v>2238</v>
      </c>
      <c r="H58" s="175"/>
      <c r="I58" s="175"/>
      <c r="J58" s="175">
        <f>'将来負担比率（分子）の構造'!K$50</f>
        <v>2469</v>
      </c>
      <c r="K58" s="175"/>
      <c r="L58" s="175"/>
      <c r="M58" s="175">
        <f>'将来負担比率（分子）の構造'!L$50</f>
        <v>3270</v>
      </c>
      <c r="N58" s="175"/>
      <c r="O58" s="175"/>
      <c r="P58" s="175">
        <f>'将来負担比率（分子）の構造'!M$50</f>
        <v>3554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156</v>
      </c>
      <c r="C61" s="175"/>
      <c r="D61" s="175"/>
      <c r="E61" s="175">
        <f>'将来負担比率（分子）の構造'!J$46</f>
        <v>164</v>
      </c>
      <c r="F61" s="175"/>
      <c r="G61" s="175"/>
      <c r="H61" s="175">
        <f>'将来負担比率（分子）の構造'!K$46</f>
        <v>181</v>
      </c>
      <c r="I61" s="175"/>
      <c r="J61" s="175"/>
      <c r="K61" s="175">
        <f>'将来負担比率（分子）の構造'!L$46</f>
        <v>242</v>
      </c>
      <c r="L61" s="175"/>
      <c r="M61" s="175"/>
      <c r="N61" s="175">
        <f>'将来負担比率（分子）の構造'!M$46</f>
        <v>230</v>
      </c>
      <c r="O61" s="175"/>
      <c r="P61" s="175"/>
    </row>
    <row r="62" spans="1:16">
      <c r="A62" s="175" t="s">
        <v>37</v>
      </c>
      <c r="B62" s="175">
        <f>'将来負担比率（分子）の構造'!I$45</f>
        <v>962</v>
      </c>
      <c r="C62" s="175"/>
      <c r="D62" s="175"/>
      <c r="E62" s="175">
        <f>'将来負担比率（分子）の構造'!J$45</f>
        <v>817</v>
      </c>
      <c r="F62" s="175"/>
      <c r="G62" s="175"/>
      <c r="H62" s="175">
        <f>'将来負担比率（分子）の構造'!K$45</f>
        <v>721</v>
      </c>
      <c r="I62" s="175"/>
      <c r="J62" s="175"/>
      <c r="K62" s="175">
        <f>'将来負担比率（分子）の構造'!L$45</f>
        <v>616</v>
      </c>
      <c r="L62" s="175"/>
      <c r="M62" s="175"/>
      <c r="N62" s="175">
        <f>'将来負担比率（分子）の構造'!M$45</f>
        <v>506</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931</v>
      </c>
      <c r="C64" s="175"/>
      <c r="D64" s="175"/>
      <c r="E64" s="175">
        <f>'将来負担比率（分子）の構造'!J$43</f>
        <v>983</v>
      </c>
      <c r="F64" s="175"/>
      <c r="G64" s="175"/>
      <c r="H64" s="175">
        <f>'将来負担比率（分子）の構造'!K$43</f>
        <v>489</v>
      </c>
      <c r="I64" s="175"/>
      <c r="J64" s="175"/>
      <c r="K64" s="175">
        <f>'将来負担比率（分子）の構造'!L$43</f>
        <v>376</v>
      </c>
      <c r="L64" s="175"/>
      <c r="M64" s="175"/>
      <c r="N64" s="175">
        <f>'将来負担比率（分子）の構造'!M$43</f>
        <v>243</v>
      </c>
      <c r="O64" s="175"/>
      <c r="P64" s="175"/>
    </row>
    <row r="65" spans="1:16">
      <c r="A65" s="175" t="s">
        <v>34</v>
      </c>
      <c r="B65" s="175">
        <f>'将来負担比率（分子）の構造'!I$42</f>
        <v>1</v>
      </c>
      <c r="C65" s="175"/>
      <c r="D65" s="175"/>
      <c r="E65" s="175">
        <f>'将来負担比率（分子）の構造'!J$42</f>
        <v>1</v>
      </c>
      <c r="F65" s="175"/>
      <c r="G65" s="175"/>
      <c r="H65" s="175">
        <f>'将来負担比率（分子）の構造'!K$42</f>
        <v>1</v>
      </c>
      <c r="I65" s="175"/>
      <c r="J65" s="175"/>
      <c r="K65" s="175">
        <f>'将来負担比率（分子）の構造'!L$42</f>
        <v>1</v>
      </c>
      <c r="L65" s="175"/>
      <c r="M65" s="175"/>
      <c r="N65" s="175">
        <f>'将来負担比率（分子）の構造'!M$42</f>
        <v>1</v>
      </c>
      <c r="O65" s="175"/>
      <c r="P65" s="175"/>
    </row>
    <row r="66" spans="1:16">
      <c r="A66" s="175" t="s">
        <v>33</v>
      </c>
      <c r="B66" s="175">
        <f>'将来負担比率（分子）の構造'!I$41</f>
        <v>9213</v>
      </c>
      <c r="C66" s="175"/>
      <c r="D66" s="175"/>
      <c r="E66" s="175">
        <f>'将来負担比率（分子）の構造'!J$41</f>
        <v>8908</v>
      </c>
      <c r="F66" s="175"/>
      <c r="G66" s="175"/>
      <c r="H66" s="175">
        <f>'将来負担比率（分子）の構造'!K$41</f>
        <v>8438</v>
      </c>
      <c r="I66" s="175"/>
      <c r="J66" s="175"/>
      <c r="K66" s="175">
        <f>'将来負担比率（分子）の構造'!L$41</f>
        <v>8728</v>
      </c>
      <c r="L66" s="175"/>
      <c r="M66" s="175"/>
      <c r="N66" s="175">
        <f>'将来負担比率（分子）の構造'!M$41</f>
        <v>8545</v>
      </c>
      <c r="O66" s="175"/>
      <c r="P66" s="175"/>
    </row>
    <row r="67" spans="1:16">
      <c r="A67" s="175" t="s">
        <v>77</v>
      </c>
      <c r="B67" s="175" t="e">
        <f>NA()</f>
        <v>#N/A</v>
      </c>
      <c r="C67" s="175">
        <f>IF(ISNUMBER('将来負担比率（分子）の構造'!I$53), IF('将来負担比率（分子）の構造'!I$53 &lt; 0, 0, '将来負担比率（分子）の構造'!I$53), NA())</f>
        <v>738</v>
      </c>
      <c r="D67" s="175" t="e">
        <f>NA()</f>
        <v>#N/A</v>
      </c>
      <c r="E67" s="175" t="e">
        <f>NA()</f>
        <v>#N/A</v>
      </c>
      <c r="F67" s="175">
        <f>IF(ISNUMBER('将来負担比率（分子）の構造'!J$53), IF('将来負担比率（分子）の構造'!J$53 &lt; 0, 0, '将来負担比率（分子）の構造'!J$53), NA())</f>
        <v>554</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1500</v>
      </c>
      <c r="C72" s="179">
        <f>基金残高に係る経年分析!G55</f>
        <v>1753</v>
      </c>
      <c r="D72" s="179">
        <f>基金残高に係る経年分析!H55</f>
        <v>1766</v>
      </c>
    </row>
    <row r="73" spans="1:16">
      <c r="A73" s="178" t="s">
        <v>80</v>
      </c>
      <c r="B73" s="179">
        <f>基金残高に係る経年分析!F56</f>
        <v>169</v>
      </c>
      <c r="C73" s="179">
        <f>基金残高に係る経年分析!G56</f>
        <v>216</v>
      </c>
      <c r="D73" s="179">
        <f>基金残高に係る経年分析!H56</f>
        <v>216</v>
      </c>
    </row>
    <row r="74" spans="1:16">
      <c r="A74" s="178" t="s">
        <v>81</v>
      </c>
      <c r="B74" s="179">
        <f>基金残高に係る経年分析!F57</f>
        <v>553</v>
      </c>
      <c r="C74" s="179">
        <f>基金残高に係る経年分析!G57</f>
        <v>987</v>
      </c>
      <c r="D74" s="179">
        <f>基金残高に係る経年分析!H57</f>
        <v>1280</v>
      </c>
    </row>
  </sheetData>
  <sheetProtection algorithmName="SHA-512" hashValue="tj7tiSExRu7AxACKWlSY7ZHqQ7GSh6jXB6hk4W6HKJ0ZXMOcpt0B3+gGC55Qo/2k9ITDCMO9gO3QE39QsdzJVg==" saltValue="piITgBK8wzTxp9D+aEDG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226</v>
      </c>
      <c r="C5" s="680"/>
      <c r="D5" s="680"/>
      <c r="E5" s="680"/>
      <c r="F5" s="680"/>
      <c r="G5" s="680"/>
      <c r="H5" s="680"/>
      <c r="I5" s="680"/>
      <c r="J5" s="680"/>
      <c r="K5" s="680"/>
      <c r="L5" s="680"/>
      <c r="M5" s="680"/>
      <c r="N5" s="680"/>
      <c r="O5" s="680"/>
      <c r="P5" s="680"/>
      <c r="Q5" s="681"/>
      <c r="R5" s="676">
        <v>789549</v>
      </c>
      <c r="S5" s="677"/>
      <c r="T5" s="677"/>
      <c r="U5" s="677"/>
      <c r="V5" s="677"/>
      <c r="W5" s="677"/>
      <c r="X5" s="677"/>
      <c r="Y5" s="702"/>
      <c r="Z5" s="715">
        <v>6.7</v>
      </c>
      <c r="AA5" s="715"/>
      <c r="AB5" s="715"/>
      <c r="AC5" s="715"/>
      <c r="AD5" s="716">
        <v>789549</v>
      </c>
      <c r="AE5" s="716"/>
      <c r="AF5" s="716"/>
      <c r="AG5" s="716"/>
      <c r="AH5" s="716"/>
      <c r="AI5" s="716"/>
      <c r="AJ5" s="716"/>
      <c r="AK5" s="716"/>
      <c r="AL5" s="703">
        <v>13.9</v>
      </c>
      <c r="AM5" s="685"/>
      <c r="AN5" s="685"/>
      <c r="AO5" s="704"/>
      <c r="AP5" s="679" t="s">
        <v>227</v>
      </c>
      <c r="AQ5" s="680"/>
      <c r="AR5" s="680"/>
      <c r="AS5" s="680"/>
      <c r="AT5" s="680"/>
      <c r="AU5" s="680"/>
      <c r="AV5" s="680"/>
      <c r="AW5" s="680"/>
      <c r="AX5" s="680"/>
      <c r="AY5" s="680"/>
      <c r="AZ5" s="680"/>
      <c r="BA5" s="680"/>
      <c r="BB5" s="680"/>
      <c r="BC5" s="680"/>
      <c r="BD5" s="680"/>
      <c r="BE5" s="680"/>
      <c r="BF5" s="681"/>
      <c r="BG5" s="621">
        <v>789549</v>
      </c>
      <c r="BH5" s="622"/>
      <c r="BI5" s="622"/>
      <c r="BJ5" s="622"/>
      <c r="BK5" s="622"/>
      <c r="BL5" s="622"/>
      <c r="BM5" s="622"/>
      <c r="BN5" s="623"/>
      <c r="BO5" s="659">
        <v>100</v>
      </c>
      <c r="BP5" s="659"/>
      <c r="BQ5" s="659"/>
      <c r="BR5" s="659"/>
      <c r="BS5" s="660" t="s">
        <v>228</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220</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c r="B6" s="618" t="s">
        <v>232</v>
      </c>
      <c r="C6" s="619"/>
      <c r="D6" s="619"/>
      <c r="E6" s="619"/>
      <c r="F6" s="619"/>
      <c r="G6" s="619"/>
      <c r="H6" s="619"/>
      <c r="I6" s="619"/>
      <c r="J6" s="619"/>
      <c r="K6" s="619"/>
      <c r="L6" s="619"/>
      <c r="M6" s="619"/>
      <c r="N6" s="619"/>
      <c r="O6" s="619"/>
      <c r="P6" s="619"/>
      <c r="Q6" s="620"/>
      <c r="R6" s="621">
        <v>49087</v>
      </c>
      <c r="S6" s="622"/>
      <c r="T6" s="622"/>
      <c r="U6" s="622"/>
      <c r="V6" s="622"/>
      <c r="W6" s="622"/>
      <c r="X6" s="622"/>
      <c r="Y6" s="623"/>
      <c r="Z6" s="659">
        <v>0.4</v>
      </c>
      <c r="AA6" s="659"/>
      <c r="AB6" s="659"/>
      <c r="AC6" s="659"/>
      <c r="AD6" s="660">
        <v>49087</v>
      </c>
      <c r="AE6" s="660"/>
      <c r="AF6" s="660"/>
      <c r="AG6" s="660"/>
      <c r="AH6" s="660"/>
      <c r="AI6" s="660"/>
      <c r="AJ6" s="660"/>
      <c r="AK6" s="660"/>
      <c r="AL6" s="624">
        <v>0.9</v>
      </c>
      <c r="AM6" s="625"/>
      <c r="AN6" s="625"/>
      <c r="AO6" s="661"/>
      <c r="AP6" s="618" t="s">
        <v>233</v>
      </c>
      <c r="AQ6" s="619"/>
      <c r="AR6" s="619"/>
      <c r="AS6" s="619"/>
      <c r="AT6" s="619"/>
      <c r="AU6" s="619"/>
      <c r="AV6" s="619"/>
      <c r="AW6" s="619"/>
      <c r="AX6" s="619"/>
      <c r="AY6" s="619"/>
      <c r="AZ6" s="619"/>
      <c r="BA6" s="619"/>
      <c r="BB6" s="619"/>
      <c r="BC6" s="619"/>
      <c r="BD6" s="619"/>
      <c r="BE6" s="619"/>
      <c r="BF6" s="620"/>
      <c r="BG6" s="621">
        <v>789549</v>
      </c>
      <c r="BH6" s="622"/>
      <c r="BI6" s="622"/>
      <c r="BJ6" s="622"/>
      <c r="BK6" s="622"/>
      <c r="BL6" s="622"/>
      <c r="BM6" s="622"/>
      <c r="BN6" s="623"/>
      <c r="BO6" s="659">
        <v>100</v>
      </c>
      <c r="BP6" s="659"/>
      <c r="BQ6" s="659"/>
      <c r="BR6" s="659"/>
      <c r="BS6" s="660" t="s">
        <v>228</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86400</v>
      </c>
      <c r="CS6" s="622"/>
      <c r="CT6" s="622"/>
      <c r="CU6" s="622"/>
      <c r="CV6" s="622"/>
      <c r="CW6" s="622"/>
      <c r="CX6" s="622"/>
      <c r="CY6" s="623"/>
      <c r="CZ6" s="703">
        <v>0.8</v>
      </c>
      <c r="DA6" s="685"/>
      <c r="DB6" s="685"/>
      <c r="DC6" s="705"/>
      <c r="DD6" s="627" t="s">
        <v>228</v>
      </c>
      <c r="DE6" s="622"/>
      <c r="DF6" s="622"/>
      <c r="DG6" s="622"/>
      <c r="DH6" s="622"/>
      <c r="DI6" s="622"/>
      <c r="DJ6" s="622"/>
      <c r="DK6" s="622"/>
      <c r="DL6" s="622"/>
      <c r="DM6" s="622"/>
      <c r="DN6" s="622"/>
      <c r="DO6" s="622"/>
      <c r="DP6" s="623"/>
      <c r="DQ6" s="627">
        <v>86400</v>
      </c>
      <c r="DR6" s="622"/>
      <c r="DS6" s="622"/>
      <c r="DT6" s="622"/>
      <c r="DU6" s="622"/>
      <c r="DV6" s="622"/>
      <c r="DW6" s="622"/>
      <c r="DX6" s="622"/>
      <c r="DY6" s="622"/>
      <c r="DZ6" s="622"/>
      <c r="EA6" s="622"/>
      <c r="EB6" s="622"/>
      <c r="EC6" s="658"/>
    </row>
    <row r="7" spans="2:143" ht="11.25" customHeight="1">
      <c r="B7" s="618" t="s">
        <v>235</v>
      </c>
      <c r="C7" s="619"/>
      <c r="D7" s="619"/>
      <c r="E7" s="619"/>
      <c r="F7" s="619"/>
      <c r="G7" s="619"/>
      <c r="H7" s="619"/>
      <c r="I7" s="619"/>
      <c r="J7" s="619"/>
      <c r="K7" s="619"/>
      <c r="L7" s="619"/>
      <c r="M7" s="619"/>
      <c r="N7" s="619"/>
      <c r="O7" s="619"/>
      <c r="P7" s="619"/>
      <c r="Q7" s="620"/>
      <c r="R7" s="621">
        <v>214</v>
      </c>
      <c r="S7" s="622"/>
      <c r="T7" s="622"/>
      <c r="U7" s="622"/>
      <c r="V7" s="622"/>
      <c r="W7" s="622"/>
      <c r="X7" s="622"/>
      <c r="Y7" s="623"/>
      <c r="Z7" s="659">
        <v>0</v>
      </c>
      <c r="AA7" s="659"/>
      <c r="AB7" s="659"/>
      <c r="AC7" s="659"/>
      <c r="AD7" s="660">
        <v>214</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355904</v>
      </c>
      <c r="BH7" s="622"/>
      <c r="BI7" s="622"/>
      <c r="BJ7" s="622"/>
      <c r="BK7" s="622"/>
      <c r="BL7" s="622"/>
      <c r="BM7" s="622"/>
      <c r="BN7" s="623"/>
      <c r="BO7" s="659">
        <v>45.1</v>
      </c>
      <c r="BP7" s="659"/>
      <c r="BQ7" s="659"/>
      <c r="BR7" s="659"/>
      <c r="BS7" s="660" t="s">
        <v>128</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2261179</v>
      </c>
      <c r="CS7" s="622"/>
      <c r="CT7" s="622"/>
      <c r="CU7" s="622"/>
      <c r="CV7" s="622"/>
      <c r="CW7" s="622"/>
      <c r="CX7" s="622"/>
      <c r="CY7" s="623"/>
      <c r="CZ7" s="659">
        <v>20.399999999999999</v>
      </c>
      <c r="DA7" s="659"/>
      <c r="DB7" s="659"/>
      <c r="DC7" s="659"/>
      <c r="DD7" s="627">
        <v>32567</v>
      </c>
      <c r="DE7" s="622"/>
      <c r="DF7" s="622"/>
      <c r="DG7" s="622"/>
      <c r="DH7" s="622"/>
      <c r="DI7" s="622"/>
      <c r="DJ7" s="622"/>
      <c r="DK7" s="622"/>
      <c r="DL7" s="622"/>
      <c r="DM7" s="622"/>
      <c r="DN7" s="622"/>
      <c r="DO7" s="622"/>
      <c r="DP7" s="623"/>
      <c r="DQ7" s="627">
        <v>1972696</v>
      </c>
      <c r="DR7" s="622"/>
      <c r="DS7" s="622"/>
      <c r="DT7" s="622"/>
      <c r="DU7" s="622"/>
      <c r="DV7" s="622"/>
      <c r="DW7" s="622"/>
      <c r="DX7" s="622"/>
      <c r="DY7" s="622"/>
      <c r="DZ7" s="622"/>
      <c r="EA7" s="622"/>
      <c r="EB7" s="622"/>
      <c r="EC7" s="658"/>
    </row>
    <row r="8" spans="2:143" ht="11.25" customHeight="1">
      <c r="B8" s="618" t="s">
        <v>238</v>
      </c>
      <c r="C8" s="619"/>
      <c r="D8" s="619"/>
      <c r="E8" s="619"/>
      <c r="F8" s="619"/>
      <c r="G8" s="619"/>
      <c r="H8" s="619"/>
      <c r="I8" s="619"/>
      <c r="J8" s="619"/>
      <c r="K8" s="619"/>
      <c r="L8" s="619"/>
      <c r="M8" s="619"/>
      <c r="N8" s="619"/>
      <c r="O8" s="619"/>
      <c r="P8" s="619"/>
      <c r="Q8" s="620"/>
      <c r="R8" s="621">
        <v>2120</v>
      </c>
      <c r="S8" s="622"/>
      <c r="T8" s="622"/>
      <c r="U8" s="622"/>
      <c r="V8" s="622"/>
      <c r="W8" s="622"/>
      <c r="X8" s="622"/>
      <c r="Y8" s="623"/>
      <c r="Z8" s="659">
        <v>0</v>
      </c>
      <c r="AA8" s="659"/>
      <c r="AB8" s="659"/>
      <c r="AC8" s="659"/>
      <c r="AD8" s="660">
        <v>2120</v>
      </c>
      <c r="AE8" s="660"/>
      <c r="AF8" s="660"/>
      <c r="AG8" s="660"/>
      <c r="AH8" s="660"/>
      <c r="AI8" s="660"/>
      <c r="AJ8" s="660"/>
      <c r="AK8" s="660"/>
      <c r="AL8" s="624">
        <v>0</v>
      </c>
      <c r="AM8" s="625"/>
      <c r="AN8" s="625"/>
      <c r="AO8" s="661"/>
      <c r="AP8" s="618" t="s">
        <v>239</v>
      </c>
      <c r="AQ8" s="619"/>
      <c r="AR8" s="619"/>
      <c r="AS8" s="619"/>
      <c r="AT8" s="619"/>
      <c r="AU8" s="619"/>
      <c r="AV8" s="619"/>
      <c r="AW8" s="619"/>
      <c r="AX8" s="619"/>
      <c r="AY8" s="619"/>
      <c r="AZ8" s="619"/>
      <c r="BA8" s="619"/>
      <c r="BB8" s="619"/>
      <c r="BC8" s="619"/>
      <c r="BD8" s="619"/>
      <c r="BE8" s="619"/>
      <c r="BF8" s="620"/>
      <c r="BG8" s="621">
        <v>12529</v>
      </c>
      <c r="BH8" s="622"/>
      <c r="BI8" s="622"/>
      <c r="BJ8" s="622"/>
      <c r="BK8" s="622"/>
      <c r="BL8" s="622"/>
      <c r="BM8" s="622"/>
      <c r="BN8" s="623"/>
      <c r="BO8" s="659">
        <v>1.6</v>
      </c>
      <c r="BP8" s="659"/>
      <c r="BQ8" s="659"/>
      <c r="BR8" s="659"/>
      <c r="BS8" s="660" t="s">
        <v>228</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1673442</v>
      </c>
      <c r="CS8" s="622"/>
      <c r="CT8" s="622"/>
      <c r="CU8" s="622"/>
      <c r="CV8" s="622"/>
      <c r="CW8" s="622"/>
      <c r="CX8" s="622"/>
      <c r="CY8" s="623"/>
      <c r="CZ8" s="659">
        <v>15.1</v>
      </c>
      <c r="DA8" s="659"/>
      <c r="DB8" s="659"/>
      <c r="DC8" s="659"/>
      <c r="DD8" s="627" t="s">
        <v>128</v>
      </c>
      <c r="DE8" s="622"/>
      <c r="DF8" s="622"/>
      <c r="DG8" s="622"/>
      <c r="DH8" s="622"/>
      <c r="DI8" s="622"/>
      <c r="DJ8" s="622"/>
      <c r="DK8" s="622"/>
      <c r="DL8" s="622"/>
      <c r="DM8" s="622"/>
      <c r="DN8" s="622"/>
      <c r="DO8" s="622"/>
      <c r="DP8" s="623"/>
      <c r="DQ8" s="627">
        <v>906589</v>
      </c>
      <c r="DR8" s="622"/>
      <c r="DS8" s="622"/>
      <c r="DT8" s="622"/>
      <c r="DU8" s="622"/>
      <c r="DV8" s="622"/>
      <c r="DW8" s="622"/>
      <c r="DX8" s="622"/>
      <c r="DY8" s="622"/>
      <c r="DZ8" s="622"/>
      <c r="EA8" s="622"/>
      <c r="EB8" s="622"/>
      <c r="EC8" s="658"/>
    </row>
    <row r="9" spans="2:143" ht="11.25" customHeight="1">
      <c r="B9" s="618" t="s">
        <v>241</v>
      </c>
      <c r="C9" s="619"/>
      <c r="D9" s="619"/>
      <c r="E9" s="619"/>
      <c r="F9" s="619"/>
      <c r="G9" s="619"/>
      <c r="H9" s="619"/>
      <c r="I9" s="619"/>
      <c r="J9" s="619"/>
      <c r="K9" s="619"/>
      <c r="L9" s="619"/>
      <c r="M9" s="619"/>
      <c r="N9" s="619"/>
      <c r="O9" s="619"/>
      <c r="P9" s="619"/>
      <c r="Q9" s="620"/>
      <c r="R9" s="621">
        <v>2457</v>
      </c>
      <c r="S9" s="622"/>
      <c r="T9" s="622"/>
      <c r="U9" s="622"/>
      <c r="V9" s="622"/>
      <c r="W9" s="622"/>
      <c r="X9" s="622"/>
      <c r="Y9" s="623"/>
      <c r="Z9" s="659">
        <v>0</v>
      </c>
      <c r="AA9" s="659"/>
      <c r="AB9" s="659"/>
      <c r="AC9" s="659"/>
      <c r="AD9" s="660">
        <v>2457</v>
      </c>
      <c r="AE9" s="660"/>
      <c r="AF9" s="660"/>
      <c r="AG9" s="660"/>
      <c r="AH9" s="660"/>
      <c r="AI9" s="660"/>
      <c r="AJ9" s="660"/>
      <c r="AK9" s="660"/>
      <c r="AL9" s="624">
        <v>0</v>
      </c>
      <c r="AM9" s="625"/>
      <c r="AN9" s="625"/>
      <c r="AO9" s="661"/>
      <c r="AP9" s="618" t="s">
        <v>242</v>
      </c>
      <c r="AQ9" s="619"/>
      <c r="AR9" s="619"/>
      <c r="AS9" s="619"/>
      <c r="AT9" s="619"/>
      <c r="AU9" s="619"/>
      <c r="AV9" s="619"/>
      <c r="AW9" s="619"/>
      <c r="AX9" s="619"/>
      <c r="AY9" s="619"/>
      <c r="AZ9" s="619"/>
      <c r="BA9" s="619"/>
      <c r="BB9" s="619"/>
      <c r="BC9" s="619"/>
      <c r="BD9" s="619"/>
      <c r="BE9" s="619"/>
      <c r="BF9" s="620"/>
      <c r="BG9" s="621">
        <v>304511</v>
      </c>
      <c r="BH9" s="622"/>
      <c r="BI9" s="622"/>
      <c r="BJ9" s="622"/>
      <c r="BK9" s="622"/>
      <c r="BL9" s="622"/>
      <c r="BM9" s="622"/>
      <c r="BN9" s="623"/>
      <c r="BO9" s="659">
        <v>38.6</v>
      </c>
      <c r="BP9" s="659"/>
      <c r="BQ9" s="659"/>
      <c r="BR9" s="659"/>
      <c r="BS9" s="660" t="s">
        <v>128</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771909</v>
      </c>
      <c r="CS9" s="622"/>
      <c r="CT9" s="622"/>
      <c r="CU9" s="622"/>
      <c r="CV9" s="622"/>
      <c r="CW9" s="622"/>
      <c r="CX9" s="622"/>
      <c r="CY9" s="623"/>
      <c r="CZ9" s="659">
        <v>6.9</v>
      </c>
      <c r="DA9" s="659"/>
      <c r="DB9" s="659"/>
      <c r="DC9" s="659"/>
      <c r="DD9" s="627">
        <v>53423</v>
      </c>
      <c r="DE9" s="622"/>
      <c r="DF9" s="622"/>
      <c r="DG9" s="622"/>
      <c r="DH9" s="622"/>
      <c r="DI9" s="622"/>
      <c r="DJ9" s="622"/>
      <c r="DK9" s="622"/>
      <c r="DL9" s="622"/>
      <c r="DM9" s="622"/>
      <c r="DN9" s="622"/>
      <c r="DO9" s="622"/>
      <c r="DP9" s="623"/>
      <c r="DQ9" s="627">
        <v>639368</v>
      </c>
      <c r="DR9" s="622"/>
      <c r="DS9" s="622"/>
      <c r="DT9" s="622"/>
      <c r="DU9" s="622"/>
      <c r="DV9" s="622"/>
      <c r="DW9" s="622"/>
      <c r="DX9" s="622"/>
      <c r="DY9" s="622"/>
      <c r="DZ9" s="622"/>
      <c r="EA9" s="622"/>
      <c r="EB9" s="622"/>
      <c r="EC9" s="658"/>
    </row>
    <row r="10" spans="2:143" ht="11.25" customHeight="1">
      <c r="B10" s="618" t="s">
        <v>244</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59" t="s">
        <v>128</v>
      </c>
      <c r="AA10" s="659"/>
      <c r="AB10" s="659"/>
      <c r="AC10" s="659"/>
      <c r="AD10" s="660" t="s">
        <v>228</v>
      </c>
      <c r="AE10" s="660"/>
      <c r="AF10" s="660"/>
      <c r="AG10" s="660"/>
      <c r="AH10" s="660"/>
      <c r="AI10" s="660"/>
      <c r="AJ10" s="660"/>
      <c r="AK10" s="660"/>
      <c r="AL10" s="624" t="s">
        <v>228</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22035</v>
      </c>
      <c r="BH10" s="622"/>
      <c r="BI10" s="622"/>
      <c r="BJ10" s="622"/>
      <c r="BK10" s="622"/>
      <c r="BL10" s="622"/>
      <c r="BM10" s="622"/>
      <c r="BN10" s="623"/>
      <c r="BO10" s="659">
        <v>2.8</v>
      </c>
      <c r="BP10" s="659"/>
      <c r="BQ10" s="659"/>
      <c r="BR10" s="659"/>
      <c r="BS10" s="660" t="s">
        <v>128</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t="s">
        <v>128</v>
      </c>
      <c r="CS10" s="622"/>
      <c r="CT10" s="622"/>
      <c r="CU10" s="622"/>
      <c r="CV10" s="622"/>
      <c r="CW10" s="622"/>
      <c r="CX10" s="622"/>
      <c r="CY10" s="623"/>
      <c r="CZ10" s="659" t="s">
        <v>228</v>
      </c>
      <c r="DA10" s="659"/>
      <c r="DB10" s="659"/>
      <c r="DC10" s="659"/>
      <c r="DD10" s="627" t="s">
        <v>128</v>
      </c>
      <c r="DE10" s="622"/>
      <c r="DF10" s="622"/>
      <c r="DG10" s="622"/>
      <c r="DH10" s="622"/>
      <c r="DI10" s="622"/>
      <c r="DJ10" s="622"/>
      <c r="DK10" s="622"/>
      <c r="DL10" s="622"/>
      <c r="DM10" s="622"/>
      <c r="DN10" s="622"/>
      <c r="DO10" s="622"/>
      <c r="DP10" s="623"/>
      <c r="DQ10" s="627" t="s">
        <v>228</v>
      </c>
      <c r="DR10" s="622"/>
      <c r="DS10" s="622"/>
      <c r="DT10" s="622"/>
      <c r="DU10" s="622"/>
      <c r="DV10" s="622"/>
      <c r="DW10" s="622"/>
      <c r="DX10" s="622"/>
      <c r="DY10" s="622"/>
      <c r="DZ10" s="622"/>
      <c r="EA10" s="622"/>
      <c r="EB10" s="622"/>
      <c r="EC10" s="658"/>
    </row>
    <row r="11" spans="2:143" ht="11.25" customHeight="1">
      <c r="B11" s="618" t="s">
        <v>247</v>
      </c>
      <c r="C11" s="619"/>
      <c r="D11" s="619"/>
      <c r="E11" s="619"/>
      <c r="F11" s="619"/>
      <c r="G11" s="619"/>
      <c r="H11" s="619"/>
      <c r="I11" s="619"/>
      <c r="J11" s="619"/>
      <c r="K11" s="619"/>
      <c r="L11" s="619"/>
      <c r="M11" s="619"/>
      <c r="N11" s="619"/>
      <c r="O11" s="619"/>
      <c r="P11" s="619"/>
      <c r="Q11" s="620"/>
      <c r="R11" s="621">
        <v>212704</v>
      </c>
      <c r="S11" s="622"/>
      <c r="T11" s="622"/>
      <c r="U11" s="622"/>
      <c r="V11" s="622"/>
      <c r="W11" s="622"/>
      <c r="X11" s="622"/>
      <c r="Y11" s="623"/>
      <c r="Z11" s="624">
        <v>1.8</v>
      </c>
      <c r="AA11" s="625"/>
      <c r="AB11" s="625"/>
      <c r="AC11" s="626"/>
      <c r="AD11" s="627">
        <v>212704</v>
      </c>
      <c r="AE11" s="622"/>
      <c r="AF11" s="622"/>
      <c r="AG11" s="622"/>
      <c r="AH11" s="622"/>
      <c r="AI11" s="622"/>
      <c r="AJ11" s="622"/>
      <c r="AK11" s="623"/>
      <c r="AL11" s="624">
        <v>3.7</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16829</v>
      </c>
      <c r="BH11" s="622"/>
      <c r="BI11" s="622"/>
      <c r="BJ11" s="622"/>
      <c r="BK11" s="622"/>
      <c r="BL11" s="622"/>
      <c r="BM11" s="622"/>
      <c r="BN11" s="623"/>
      <c r="BO11" s="659">
        <v>2.1</v>
      </c>
      <c r="BP11" s="659"/>
      <c r="BQ11" s="659"/>
      <c r="BR11" s="659"/>
      <c r="BS11" s="660" t="s">
        <v>228</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763507</v>
      </c>
      <c r="CS11" s="622"/>
      <c r="CT11" s="622"/>
      <c r="CU11" s="622"/>
      <c r="CV11" s="622"/>
      <c r="CW11" s="622"/>
      <c r="CX11" s="622"/>
      <c r="CY11" s="623"/>
      <c r="CZ11" s="659">
        <v>6.9</v>
      </c>
      <c r="DA11" s="659"/>
      <c r="DB11" s="659"/>
      <c r="DC11" s="659"/>
      <c r="DD11" s="627">
        <v>265842</v>
      </c>
      <c r="DE11" s="622"/>
      <c r="DF11" s="622"/>
      <c r="DG11" s="622"/>
      <c r="DH11" s="622"/>
      <c r="DI11" s="622"/>
      <c r="DJ11" s="622"/>
      <c r="DK11" s="622"/>
      <c r="DL11" s="622"/>
      <c r="DM11" s="622"/>
      <c r="DN11" s="622"/>
      <c r="DO11" s="622"/>
      <c r="DP11" s="623"/>
      <c r="DQ11" s="627">
        <v>412165</v>
      </c>
      <c r="DR11" s="622"/>
      <c r="DS11" s="622"/>
      <c r="DT11" s="622"/>
      <c r="DU11" s="622"/>
      <c r="DV11" s="622"/>
      <c r="DW11" s="622"/>
      <c r="DX11" s="622"/>
      <c r="DY11" s="622"/>
      <c r="DZ11" s="622"/>
      <c r="EA11" s="622"/>
      <c r="EB11" s="622"/>
      <c r="EC11" s="658"/>
    </row>
    <row r="12" spans="2:143" ht="11.25" customHeight="1">
      <c r="B12" s="618" t="s">
        <v>250</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59" t="s">
        <v>128</v>
      </c>
      <c r="AA12" s="659"/>
      <c r="AB12" s="659"/>
      <c r="AC12" s="659"/>
      <c r="AD12" s="660" t="s">
        <v>228</v>
      </c>
      <c r="AE12" s="660"/>
      <c r="AF12" s="660"/>
      <c r="AG12" s="660"/>
      <c r="AH12" s="660"/>
      <c r="AI12" s="660"/>
      <c r="AJ12" s="660"/>
      <c r="AK12" s="660"/>
      <c r="AL12" s="624" t="s">
        <v>128</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322690</v>
      </c>
      <c r="BH12" s="622"/>
      <c r="BI12" s="622"/>
      <c r="BJ12" s="622"/>
      <c r="BK12" s="622"/>
      <c r="BL12" s="622"/>
      <c r="BM12" s="622"/>
      <c r="BN12" s="623"/>
      <c r="BO12" s="659">
        <v>40.9</v>
      </c>
      <c r="BP12" s="659"/>
      <c r="BQ12" s="659"/>
      <c r="BR12" s="659"/>
      <c r="BS12" s="660" t="s">
        <v>228</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421969</v>
      </c>
      <c r="CS12" s="622"/>
      <c r="CT12" s="622"/>
      <c r="CU12" s="622"/>
      <c r="CV12" s="622"/>
      <c r="CW12" s="622"/>
      <c r="CX12" s="622"/>
      <c r="CY12" s="623"/>
      <c r="CZ12" s="659">
        <v>3.8</v>
      </c>
      <c r="DA12" s="659"/>
      <c r="DB12" s="659"/>
      <c r="DC12" s="659"/>
      <c r="DD12" s="627">
        <v>50420</v>
      </c>
      <c r="DE12" s="622"/>
      <c r="DF12" s="622"/>
      <c r="DG12" s="622"/>
      <c r="DH12" s="622"/>
      <c r="DI12" s="622"/>
      <c r="DJ12" s="622"/>
      <c r="DK12" s="622"/>
      <c r="DL12" s="622"/>
      <c r="DM12" s="622"/>
      <c r="DN12" s="622"/>
      <c r="DO12" s="622"/>
      <c r="DP12" s="623"/>
      <c r="DQ12" s="627">
        <v>330897</v>
      </c>
      <c r="DR12" s="622"/>
      <c r="DS12" s="622"/>
      <c r="DT12" s="622"/>
      <c r="DU12" s="622"/>
      <c r="DV12" s="622"/>
      <c r="DW12" s="622"/>
      <c r="DX12" s="622"/>
      <c r="DY12" s="622"/>
      <c r="DZ12" s="622"/>
      <c r="EA12" s="622"/>
      <c r="EB12" s="622"/>
      <c r="EC12" s="658"/>
    </row>
    <row r="13" spans="2:143" ht="11.25" customHeight="1">
      <c r="B13" s="618" t="s">
        <v>253</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59" t="s">
        <v>128</v>
      </c>
      <c r="AA13" s="659"/>
      <c r="AB13" s="659"/>
      <c r="AC13" s="659"/>
      <c r="AD13" s="660" t="s">
        <v>128</v>
      </c>
      <c r="AE13" s="660"/>
      <c r="AF13" s="660"/>
      <c r="AG13" s="660"/>
      <c r="AH13" s="660"/>
      <c r="AI13" s="660"/>
      <c r="AJ13" s="660"/>
      <c r="AK13" s="660"/>
      <c r="AL13" s="624" t="s">
        <v>128</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311735</v>
      </c>
      <c r="BH13" s="622"/>
      <c r="BI13" s="622"/>
      <c r="BJ13" s="622"/>
      <c r="BK13" s="622"/>
      <c r="BL13" s="622"/>
      <c r="BM13" s="622"/>
      <c r="BN13" s="623"/>
      <c r="BO13" s="659">
        <v>39.5</v>
      </c>
      <c r="BP13" s="659"/>
      <c r="BQ13" s="659"/>
      <c r="BR13" s="659"/>
      <c r="BS13" s="660" t="s">
        <v>128</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1195536</v>
      </c>
      <c r="CS13" s="622"/>
      <c r="CT13" s="622"/>
      <c r="CU13" s="622"/>
      <c r="CV13" s="622"/>
      <c r="CW13" s="622"/>
      <c r="CX13" s="622"/>
      <c r="CY13" s="623"/>
      <c r="CZ13" s="659">
        <v>10.8</v>
      </c>
      <c r="DA13" s="659"/>
      <c r="DB13" s="659"/>
      <c r="DC13" s="659"/>
      <c r="DD13" s="627">
        <v>1002700</v>
      </c>
      <c r="DE13" s="622"/>
      <c r="DF13" s="622"/>
      <c r="DG13" s="622"/>
      <c r="DH13" s="622"/>
      <c r="DI13" s="622"/>
      <c r="DJ13" s="622"/>
      <c r="DK13" s="622"/>
      <c r="DL13" s="622"/>
      <c r="DM13" s="622"/>
      <c r="DN13" s="622"/>
      <c r="DO13" s="622"/>
      <c r="DP13" s="623"/>
      <c r="DQ13" s="627">
        <v>286535</v>
      </c>
      <c r="DR13" s="622"/>
      <c r="DS13" s="622"/>
      <c r="DT13" s="622"/>
      <c r="DU13" s="622"/>
      <c r="DV13" s="622"/>
      <c r="DW13" s="622"/>
      <c r="DX13" s="622"/>
      <c r="DY13" s="622"/>
      <c r="DZ13" s="622"/>
      <c r="EA13" s="622"/>
      <c r="EB13" s="622"/>
      <c r="EC13" s="658"/>
    </row>
    <row r="14" spans="2:143" ht="11.25" customHeight="1">
      <c r="B14" s="618" t="s">
        <v>256</v>
      </c>
      <c r="C14" s="619"/>
      <c r="D14" s="619"/>
      <c r="E14" s="619"/>
      <c r="F14" s="619"/>
      <c r="G14" s="619"/>
      <c r="H14" s="619"/>
      <c r="I14" s="619"/>
      <c r="J14" s="619"/>
      <c r="K14" s="619"/>
      <c r="L14" s="619"/>
      <c r="M14" s="619"/>
      <c r="N14" s="619"/>
      <c r="O14" s="619"/>
      <c r="P14" s="619"/>
      <c r="Q14" s="620"/>
      <c r="R14" s="621" t="s">
        <v>128</v>
      </c>
      <c r="S14" s="622"/>
      <c r="T14" s="622"/>
      <c r="U14" s="622"/>
      <c r="V14" s="622"/>
      <c r="W14" s="622"/>
      <c r="X14" s="622"/>
      <c r="Y14" s="623"/>
      <c r="Z14" s="659" t="s">
        <v>128</v>
      </c>
      <c r="AA14" s="659"/>
      <c r="AB14" s="659"/>
      <c r="AC14" s="659"/>
      <c r="AD14" s="660" t="s">
        <v>128</v>
      </c>
      <c r="AE14" s="660"/>
      <c r="AF14" s="660"/>
      <c r="AG14" s="660"/>
      <c r="AH14" s="660"/>
      <c r="AI14" s="660"/>
      <c r="AJ14" s="660"/>
      <c r="AK14" s="660"/>
      <c r="AL14" s="624" t="s">
        <v>228</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36356</v>
      </c>
      <c r="BH14" s="622"/>
      <c r="BI14" s="622"/>
      <c r="BJ14" s="622"/>
      <c r="BK14" s="622"/>
      <c r="BL14" s="622"/>
      <c r="BM14" s="622"/>
      <c r="BN14" s="623"/>
      <c r="BO14" s="659">
        <v>4.5999999999999996</v>
      </c>
      <c r="BP14" s="659"/>
      <c r="BQ14" s="659"/>
      <c r="BR14" s="659"/>
      <c r="BS14" s="660" t="s">
        <v>228</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661166</v>
      </c>
      <c r="CS14" s="622"/>
      <c r="CT14" s="622"/>
      <c r="CU14" s="622"/>
      <c r="CV14" s="622"/>
      <c r="CW14" s="622"/>
      <c r="CX14" s="622"/>
      <c r="CY14" s="623"/>
      <c r="CZ14" s="659">
        <v>6</v>
      </c>
      <c r="DA14" s="659"/>
      <c r="DB14" s="659"/>
      <c r="DC14" s="659"/>
      <c r="DD14" s="627">
        <v>340046</v>
      </c>
      <c r="DE14" s="622"/>
      <c r="DF14" s="622"/>
      <c r="DG14" s="622"/>
      <c r="DH14" s="622"/>
      <c r="DI14" s="622"/>
      <c r="DJ14" s="622"/>
      <c r="DK14" s="622"/>
      <c r="DL14" s="622"/>
      <c r="DM14" s="622"/>
      <c r="DN14" s="622"/>
      <c r="DO14" s="622"/>
      <c r="DP14" s="623"/>
      <c r="DQ14" s="627">
        <v>333598</v>
      </c>
      <c r="DR14" s="622"/>
      <c r="DS14" s="622"/>
      <c r="DT14" s="622"/>
      <c r="DU14" s="622"/>
      <c r="DV14" s="622"/>
      <c r="DW14" s="622"/>
      <c r="DX14" s="622"/>
      <c r="DY14" s="622"/>
      <c r="DZ14" s="622"/>
      <c r="EA14" s="622"/>
      <c r="EB14" s="622"/>
      <c r="EC14" s="658"/>
    </row>
    <row r="15" spans="2:143" ht="11.25" customHeight="1">
      <c r="B15" s="618" t="s">
        <v>259</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228</v>
      </c>
      <c r="AA15" s="659"/>
      <c r="AB15" s="659"/>
      <c r="AC15" s="659"/>
      <c r="AD15" s="660" t="s">
        <v>228</v>
      </c>
      <c r="AE15" s="660"/>
      <c r="AF15" s="660"/>
      <c r="AG15" s="660"/>
      <c r="AH15" s="660"/>
      <c r="AI15" s="660"/>
      <c r="AJ15" s="660"/>
      <c r="AK15" s="660"/>
      <c r="AL15" s="624" t="s">
        <v>128</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74599</v>
      </c>
      <c r="BH15" s="622"/>
      <c r="BI15" s="622"/>
      <c r="BJ15" s="622"/>
      <c r="BK15" s="622"/>
      <c r="BL15" s="622"/>
      <c r="BM15" s="622"/>
      <c r="BN15" s="623"/>
      <c r="BO15" s="659">
        <v>9.4</v>
      </c>
      <c r="BP15" s="659"/>
      <c r="BQ15" s="659"/>
      <c r="BR15" s="659"/>
      <c r="BS15" s="660" t="s">
        <v>128</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1711438</v>
      </c>
      <c r="CS15" s="622"/>
      <c r="CT15" s="622"/>
      <c r="CU15" s="622"/>
      <c r="CV15" s="622"/>
      <c r="CW15" s="622"/>
      <c r="CX15" s="622"/>
      <c r="CY15" s="623"/>
      <c r="CZ15" s="659">
        <v>15.4</v>
      </c>
      <c r="DA15" s="659"/>
      <c r="DB15" s="659"/>
      <c r="DC15" s="659"/>
      <c r="DD15" s="627">
        <v>874047</v>
      </c>
      <c r="DE15" s="622"/>
      <c r="DF15" s="622"/>
      <c r="DG15" s="622"/>
      <c r="DH15" s="622"/>
      <c r="DI15" s="622"/>
      <c r="DJ15" s="622"/>
      <c r="DK15" s="622"/>
      <c r="DL15" s="622"/>
      <c r="DM15" s="622"/>
      <c r="DN15" s="622"/>
      <c r="DO15" s="622"/>
      <c r="DP15" s="623"/>
      <c r="DQ15" s="627">
        <v>727193</v>
      </c>
      <c r="DR15" s="622"/>
      <c r="DS15" s="622"/>
      <c r="DT15" s="622"/>
      <c r="DU15" s="622"/>
      <c r="DV15" s="622"/>
      <c r="DW15" s="622"/>
      <c r="DX15" s="622"/>
      <c r="DY15" s="622"/>
      <c r="DZ15" s="622"/>
      <c r="EA15" s="622"/>
      <c r="EB15" s="622"/>
      <c r="EC15" s="658"/>
    </row>
    <row r="16" spans="2:143" ht="11.25" customHeight="1">
      <c r="B16" s="618" t="s">
        <v>262</v>
      </c>
      <c r="C16" s="619"/>
      <c r="D16" s="619"/>
      <c r="E16" s="619"/>
      <c r="F16" s="619"/>
      <c r="G16" s="619"/>
      <c r="H16" s="619"/>
      <c r="I16" s="619"/>
      <c r="J16" s="619"/>
      <c r="K16" s="619"/>
      <c r="L16" s="619"/>
      <c r="M16" s="619"/>
      <c r="N16" s="619"/>
      <c r="O16" s="619"/>
      <c r="P16" s="619"/>
      <c r="Q16" s="620"/>
      <c r="R16" s="621">
        <v>2199</v>
      </c>
      <c r="S16" s="622"/>
      <c r="T16" s="622"/>
      <c r="U16" s="622"/>
      <c r="V16" s="622"/>
      <c r="W16" s="622"/>
      <c r="X16" s="622"/>
      <c r="Y16" s="623"/>
      <c r="Z16" s="659">
        <v>0</v>
      </c>
      <c r="AA16" s="659"/>
      <c r="AB16" s="659"/>
      <c r="AC16" s="659"/>
      <c r="AD16" s="660">
        <v>2199</v>
      </c>
      <c r="AE16" s="660"/>
      <c r="AF16" s="660"/>
      <c r="AG16" s="660"/>
      <c r="AH16" s="660"/>
      <c r="AI16" s="660"/>
      <c r="AJ16" s="660"/>
      <c r="AK16" s="660"/>
      <c r="AL16" s="624">
        <v>0</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228</v>
      </c>
      <c r="BP16" s="659"/>
      <c r="BQ16" s="659"/>
      <c r="BR16" s="659"/>
      <c r="BS16" s="660" t="s">
        <v>128</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24134</v>
      </c>
      <c r="CS16" s="622"/>
      <c r="CT16" s="622"/>
      <c r="CU16" s="622"/>
      <c r="CV16" s="622"/>
      <c r="CW16" s="622"/>
      <c r="CX16" s="622"/>
      <c r="CY16" s="623"/>
      <c r="CZ16" s="659">
        <v>0.2</v>
      </c>
      <c r="DA16" s="659"/>
      <c r="DB16" s="659"/>
      <c r="DC16" s="659"/>
      <c r="DD16" s="627" t="s">
        <v>228</v>
      </c>
      <c r="DE16" s="622"/>
      <c r="DF16" s="622"/>
      <c r="DG16" s="622"/>
      <c r="DH16" s="622"/>
      <c r="DI16" s="622"/>
      <c r="DJ16" s="622"/>
      <c r="DK16" s="622"/>
      <c r="DL16" s="622"/>
      <c r="DM16" s="622"/>
      <c r="DN16" s="622"/>
      <c r="DO16" s="622"/>
      <c r="DP16" s="623"/>
      <c r="DQ16" s="627">
        <v>19941</v>
      </c>
      <c r="DR16" s="622"/>
      <c r="DS16" s="622"/>
      <c r="DT16" s="622"/>
      <c r="DU16" s="622"/>
      <c r="DV16" s="622"/>
      <c r="DW16" s="622"/>
      <c r="DX16" s="622"/>
      <c r="DY16" s="622"/>
      <c r="DZ16" s="622"/>
      <c r="EA16" s="622"/>
      <c r="EB16" s="622"/>
      <c r="EC16" s="658"/>
    </row>
    <row r="17" spans="2:133" ht="11.25" customHeight="1">
      <c r="B17" s="618" t="s">
        <v>265</v>
      </c>
      <c r="C17" s="619"/>
      <c r="D17" s="619"/>
      <c r="E17" s="619"/>
      <c r="F17" s="619"/>
      <c r="G17" s="619"/>
      <c r="H17" s="619"/>
      <c r="I17" s="619"/>
      <c r="J17" s="619"/>
      <c r="K17" s="619"/>
      <c r="L17" s="619"/>
      <c r="M17" s="619"/>
      <c r="N17" s="619"/>
      <c r="O17" s="619"/>
      <c r="P17" s="619"/>
      <c r="Q17" s="620"/>
      <c r="R17" s="621">
        <v>11233</v>
      </c>
      <c r="S17" s="622"/>
      <c r="T17" s="622"/>
      <c r="U17" s="622"/>
      <c r="V17" s="622"/>
      <c r="W17" s="622"/>
      <c r="X17" s="622"/>
      <c r="Y17" s="623"/>
      <c r="Z17" s="659">
        <v>0.1</v>
      </c>
      <c r="AA17" s="659"/>
      <c r="AB17" s="659"/>
      <c r="AC17" s="659"/>
      <c r="AD17" s="660">
        <v>11233</v>
      </c>
      <c r="AE17" s="660"/>
      <c r="AF17" s="660"/>
      <c r="AG17" s="660"/>
      <c r="AH17" s="660"/>
      <c r="AI17" s="660"/>
      <c r="AJ17" s="660"/>
      <c r="AK17" s="660"/>
      <c r="AL17" s="624">
        <v>0.2</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59" t="s">
        <v>228</v>
      </c>
      <c r="BP17" s="659"/>
      <c r="BQ17" s="659"/>
      <c r="BR17" s="659"/>
      <c r="BS17" s="660" t="s">
        <v>228</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1487353</v>
      </c>
      <c r="CS17" s="622"/>
      <c r="CT17" s="622"/>
      <c r="CU17" s="622"/>
      <c r="CV17" s="622"/>
      <c r="CW17" s="622"/>
      <c r="CX17" s="622"/>
      <c r="CY17" s="623"/>
      <c r="CZ17" s="659">
        <v>13.4</v>
      </c>
      <c r="DA17" s="659"/>
      <c r="DB17" s="659"/>
      <c r="DC17" s="659"/>
      <c r="DD17" s="627" t="s">
        <v>128</v>
      </c>
      <c r="DE17" s="622"/>
      <c r="DF17" s="622"/>
      <c r="DG17" s="622"/>
      <c r="DH17" s="622"/>
      <c r="DI17" s="622"/>
      <c r="DJ17" s="622"/>
      <c r="DK17" s="622"/>
      <c r="DL17" s="622"/>
      <c r="DM17" s="622"/>
      <c r="DN17" s="622"/>
      <c r="DO17" s="622"/>
      <c r="DP17" s="623"/>
      <c r="DQ17" s="627">
        <v>1445606</v>
      </c>
      <c r="DR17" s="622"/>
      <c r="DS17" s="622"/>
      <c r="DT17" s="622"/>
      <c r="DU17" s="622"/>
      <c r="DV17" s="622"/>
      <c r="DW17" s="622"/>
      <c r="DX17" s="622"/>
      <c r="DY17" s="622"/>
      <c r="DZ17" s="622"/>
      <c r="EA17" s="622"/>
      <c r="EB17" s="622"/>
      <c r="EC17" s="658"/>
    </row>
    <row r="18" spans="2:133" ht="11.25" customHeight="1">
      <c r="B18" s="618" t="s">
        <v>268</v>
      </c>
      <c r="C18" s="619"/>
      <c r="D18" s="619"/>
      <c r="E18" s="619"/>
      <c r="F18" s="619"/>
      <c r="G18" s="619"/>
      <c r="H18" s="619"/>
      <c r="I18" s="619"/>
      <c r="J18" s="619"/>
      <c r="K18" s="619"/>
      <c r="L18" s="619"/>
      <c r="M18" s="619"/>
      <c r="N18" s="619"/>
      <c r="O18" s="619"/>
      <c r="P18" s="619"/>
      <c r="Q18" s="620"/>
      <c r="R18" s="621">
        <v>1688</v>
      </c>
      <c r="S18" s="622"/>
      <c r="T18" s="622"/>
      <c r="U18" s="622"/>
      <c r="V18" s="622"/>
      <c r="W18" s="622"/>
      <c r="X18" s="622"/>
      <c r="Y18" s="623"/>
      <c r="Z18" s="659">
        <v>0</v>
      </c>
      <c r="AA18" s="659"/>
      <c r="AB18" s="659"/>
      <c r="AC18" s="659"/>
      <c r="AD18" s="660">
        <v>1688</v>
      </c>
      <c r="AE18" s="660"/>
      <c r="AF18" s="660"/>
      <c r="AG18" s="660"/>
      <c r="AH18" s="660"/>
      <c r="AI18" s="660"/>
      <c r="AJ18" s="660"/>
      <c r="AK18" s="660"/>
      <c r="AL18" s="624">
        <v>0</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59" t="s">
        <v>128</v>
      </c>
      <c r="BP18" s="659"/>
      <c r="BQ18" s="659"/>
      <c r="BR18" s="659"/>
      <c r="BS18" s="660" t="s">
        <v>128</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v>53254</v>
      </c>
      <c r="CS18" s="622"/>
      <c r="CT18" s="622"/>
      <c r="CU18" s="622"/>
      <c r="CV18" s="622"/>
      <c r="CW18" s="622"/>
      <c r="CX18" s="622"/>
      <c r="CY18" s="623"/>
      <c r="CZ18" s="659">
        <v>0.5</v>
      </c>
      <c r="DA18" s="659"/>
      <c r="DB18" s="659"/>
      <c r="DC18" s="659"/>
      <c r="DD18" s="627" t="s">
        <v>228</v>
      </c>
      <c r="DE18" s="622"/>
      <c r="DF18" s="622"/>
      <c r="DG18" s="622"/>
      <c r="DH18" s="622"/>
      <c r="DI18" s="622"/>
      <c r="DJ18" s="622"/>
      <c r="DK18" s="622"/>
      <c r="DL18" s="622"/>
      <c r="DM18" s="622"/>
      <c r="DN18" s="622"/>
      <c r="DO18" s="622"/>
      <c r="DP18" s="623"/>
      <c r="DQ18" s="627">
        <v>53254</v>
      </c>
      <c r="DR18" s="622"/>
      <c r="DS18" s="622"/>
      <c r="DT18" s="622"/>
      <c r="DU18" s="622"/>
      <c r="DV18" s="622"/>
      <c r="DW18" s="622"/>
      <c r="DX18" s="622"/>
      <c r="DY18" s="622"/>
      <c r="DZ18" s="622"/>
      <c r="EA18" s="622"/>
      <c r="EB18" s="622"/>
      <c r="EC18" s="658"/>
    </row>
    <row r="19" spans="2:133" ht="11.25" customHeight="1">
      <c r="B19" s="618" t="s">
        <v>271</v>
      </c>
      <c r="C19" s="619"/>
      <c r="D19" s="619"/>
      <c r="E19" s="619"/>
      <c r="F19" s="619"/>
      <c r="G19" s="619"/>
      <c r="H19" s="619"/>
      <c r="I19" s="619"/>
      <c r="J19" s="619"/>
      <c r="K19" s="619"/>
      <c r="L19" s="619"/>
      <c r="M19" s="619"/>
      <c r="N19" s="619"/>
      <c r="O19" s="619"/>
      <c r="P19" s="619"/>
      <c r="Q19" s="620"/>
      <c r="R19" s="621">
        <v>1688</v>
      </c>
      <c r="S19" s="622"/>
      <c r="T19" s="622"/>
      <c r="U19" s="622"/>
      <c r="V19" s="622"/>
      <c r="W19" s="622"/>
      <c r="X19" s="622"/>
      <c r="Y19" s="623"/>
      <c r="Z19" s="659">
        <v>0</v>
      </c>
      <c r="AA19" s="659"/>
      <c r="AB19" s="659"/>
      <c r="AC19" s="659"/>
      <c r="AD19" s="660">
        <v>1688</v>
      </c>
      <c r="AE19" s="660"/>
      <c r="AF19" s="660"/>
      <c r="AG19" s="660"/>
      <c r="AH19" s="660"/>
      <c r="AI19" s="660"/>
      <c r="AJ19" s="660"/>
      <c r="AK19" s="660"/>
      <c r="AL19" s="624">
        <v>0</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228</v>
      </c>
      <c r="BH19" s="622"/>
      <c r="BI19" s="622"/>
      <c r="BJ19" s="622"/>
      <c r="BK19" s="622"/>
      <c r="BL19" s="622"/>
      <c r="BM19" s="622"/>
      <c r="BN19" s="623"/>
      <c r="BO19" s="659" t="s">
        <v>228</v>
      </c>
      <c r="BP19" s="659"/>
      <c r="BQ19" s="659"/>
      <c r="BR19" s="659"/>
      <c r="BS19" s="660" t="s">
        <v>228</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228</v>
      </c>
      <c r="CS19" s="622"/>
      <c r="CT19" s="622"/>
      <c r="CU19" s="622"/>
      <c r="CV19" s="622"/>
      <c r="CW19" s="622"/>
      <c r="CX19" s="622"/>
      <c r="CY19" s="623"/>
      <c r="CZ19" s="659" t="s">
        <v>128</v>
      </c>
      <c r="DA19" s="659"/>
      <c r="DB19" s="659"/>
      <c r="DC19" s="659"/>
      <c r="DD19" s="627" t="s">
        <v>128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c r="B20" s="688" t="s">
        <v>274</v>
      </c>
      <c r="C20" s="689"/>
      <c r="D20" s="689"/>
      <c r="E20" s="689"/>
      <c r="F20" s="689"/>
      <c r="G20" s="689"/>
      <c r="H20" s="689"/>
      <c r="I20" s="689"/>
      <c r="J20" s="689"/>
      <c r="K20" s="689"/>
      <c r="L20" s="689"/>
      <c r="M20" s="689"/>
      <c r="N20" s="689"/>
      <c r="O20" s="689"/>
      <c r="P20" s="689"/>
      <c r="Q20" s="690"/>
      <c r="R20" s="621" t="s">
        <v>228</v>
      </c>
      <c r="S20" s="622"/>
      <c r="T20" s="622"/>
      <c r="U20" s="622"/>
      <c r="V20" s="622"/>
      <c r="W20" s="622"/>
      <c r="X20" s="622"/>
      <c r="Y20" s="623"/>
      <c r="Z20" s="659" t="s">
        <v>228</v>
      </c>
      <c r="AA20" s="659"/>
      <c r="AB20" s="659"/>
      <c r="AC20" s="659"/>
      <c r="AD20" s="660" t="s">
        <v>228</v>
      </c>
      <c r="AE20" s="660"/>
      <c r="AF20" s="660"/>
      <c r="AG20" s="660"/>
      <c r="AH20" s="660"/>
      <c r="AI20" s="660"/>
      <c r="AJ20" s="660"/>
      <c r="AK20" s="660"/>
      <c r="AL20" s="624" t="s">
        <v>128</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128</v>
      </c>
      <c r="BH20" s="622"/>
      <c r="BI20" s="622"/>
      <c r="BJ20" s="622"/>
      <c r="BK20" s="622"/>
      <c r="BL20" s="622"/>
      <c r="BM20" s="622"/>
      <c r="BN20" s="623"/>
      <c r="BO20" s="659" t="s">
        <v>128</v>
      </c>
      <c r="BP20" s="659"/>
      <c r="BQ20" s="659"/>
      <c r="BR20" s="659"/>
      <c r="BS20" s="660" t="s">
        <v>128</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11111287</v>
      </c>
      <c r="CS20" s="622"/>
      <c r="CT20" s="622"/>
      <c r="CU20" s="622"/>
      <c r="CV20" s="622"/>
      <c r="CW20" s="622"/>
      <c r="CX20" s="622"/>
      <c r="CY20" s="623"/>
      <c r="CZ20" s="659">
        <v>100</v>
      </c>
      <c r="DA20" s="659"/>
      <c r="DB20" s="659"/>
      <c r="DC20" s="659"/>
      <c r="DD20" s="627">
        <v>2619045</v>
      </c>
      <c r="DE20" s="622"/>
      <c r="DF20" s="622"/>
      <c r="DG20" s="622"/>
      <c r="DH20" s="622"/>
      <c r="DI20" s="622"/>
      <c r="DJ20" s="622"/>
      <c r="DK20" s="622"/>
      <c r="DL20" s="622"/>
      <c r="DM20" s="622"/>
      <c r="DN20" s="622"/>
      <c r="DO20" s="622"/>
      <c r="DP20" s="623"/>
      <c r="DQ20" s="627">
        <v>7214242</v>
      </c>
      <c r="DR20" s="622"/>
      <c r="DS20" s="622"/>
      <c r="DT20" s="622"/>
      <c r="DU20" s="622"/>
      <c r="DV20" s="622"/>
      <c r="DW20" s="622"/>
      <c r="DX20" s="622"/>
      <c r="DY20" s="622"/>
      <c r="DZ20" s="622"/>
      <c r="EA20" s="622"/>
      <c r="EB20" s="622"/>
      <c r="EC20" s="658"/>
    </row>
    <row r="21" spans="2:133" ht="11.25" customHeight="1">
      <c r="B21" s="618" t="s">
        <v>277</v>
      </c>
      <c r="C21" s="619"/>
      <c r="D21" s="619"/>
      <c r="E21" s="619"/>
      <c r="F21" s="619"/>
      <c r="G21" s="619"/>
      <c r="H21" s="619"/>
      <c r="I21" s="619"/>
      <c r="J21" s="619"/>
      <c r="K21" s="619"/>
      <c r="L21" s="619"/>
      <c r="M21" s="619"/>
      <c r="N21" s="619"/>
      <c r="O21" s="619"/>
      <c r="P21" s="619"/>
      <c r="Q21" s="620"/>
      <c r="R21" s="621">
        <v>4850207</v>
      </c>
      <c r="S21" s="622"/>
      <c r="T21" s="622"/>
      <c r="U21" s="622"/>
      <c r="V21" s="622"/>
      <c r="W21" s="622"/>
      <c r="X21" s="622"/>
      <c r="Y21" s="623"/>
      <c r="Z21" s="659">
        <v>41.1</v>
      </c>
      <c r="AA21" s="659"/>
      <c r="AB21" s="659"/>
      <c r="AC21" s="659"/>
      <c r="AD21" s="660">
        <v>4467965</v>
      </c>
      <c r="AE21" s="660"/>
      <c r="AF21" s="660"/>
      <c r="AG21" s="660"/>
      <c r="AH21" s="660"/>
      <c r="AI21" s="660"/>
      <c r="AJ21" s="660"/>
      <c r="AK21" s="660"/>
      <c r="AL21" s="624">
        <v>78.599999999999994</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t="s">
        <v>228</v>
      </c>
      <c r="BH21" s="622"/>
      <c r="BI21" s="622"/>
      <c r="BJ21" s="622"/>
      <c r="BK21" s="622"/>
      <c r="BL21" s="622"/>
      <c r="BM21" s="622"/>
      <c r="BN21" s="623"/>
      <c r="BO21" s="659" t="s">
        <v>228</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279</v>
      </c>
      <c r="C22" s="619"/>
      <c r="D22" s="619"/>
      <c r="E22" s="619"/>
      <c r="F22" s="619"/>
      <c r="G22" s="619"/>
      <c r="H22" s="619"/>
      <c r="I22" s="619"/>
      <c r="J22" s="619"/>
      <c r="K22" s="619"/>
      <c r="L22" s="619"/>
      <c r="M22" s="619"/>
      <c r="N22" s="619"/>
      <c r="O22" s="619"/>
      <c r="P22" s="619"/>
      <c r="Q22" s="620"/>
      <c r="R22" s="621">
        <v>4467965</v>
      </c>
      <c r="S22" s="622"/>
      <c r="T22" s="622"/>
      <c r="U22" s="622"/>
      <c r="V22" s="622"/>
      <c r="W22" s="622"/>
      <c r="X22" s="622"/>
      <c r="Y22" s="623"/>
      <c r="Z22" s="659">
        <v>37.9</v>
      </c>
      <c r="AA22" s="659"/>
      <c r="AB22" s="659"/>
      <c r="AC22" s="659"/>
      <c r="AD22" s="660">
        <v>4467965</v>
      </c>
      <c r="AE22" s="660"/>
      <c r="AF22" s="660"/>
      <c r="AG22" s="660"/>
      <c r="AH22" s="660"/>
      <c r="AI22" s="660"/>
      <c r="AJ22" s="660"/>
      <c r="AK22" s="660"/>
      <c r="AL22" s="624">
        <v>78.599999999999994</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228</v>
      </c>
      <c r="BH22" s="622"/>
      <c r="BI22" s="622"/>
      <c r="BJ22" s="622"/>
      <c r="BK22" s="622"/>
      <c r="BL22" s="622"/>
      <c r="BM22" s="622"/>
      <c r="BN22" s="623"/>
      <c r="BO22" s="659" t="s">
        <v>128</v>
      </c>
      <c r="BP22" s="659"/>
      <c r="BQ22" s="659"/>
      <c r="BR22" s="659"/>
      <c r="BS22" s="660" t="s">
        <v>128</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282</v>
      </c>
      <c r="C23" s="619"/>
      <c r="D23" s="619"/>
      <c r="E23" s="619"/>
      <c r="F23" s="619"/>
      <c r="G23" s="619"/>
      <c r="H23" s="619"/>
      <c r="I23" s="619"/>
      <c r="J23" s="619"/>
      <c r="K23" s="619"/>
      <c r="L23" s="619"/>
      <c r="M23" s="619"/>
      <c r="N23" s="619"/>
      <c r="O23" s="619"/>
      <c r="P23" s="619"/>
      <c r="Q23" s="620"/>
      <c r="R23" s="621">
        <v>382242</v>
      </c>
      <c r="S23" s="622"/>
      <c r="T23" s="622"/>
      <c r="U23" s="622"/>
      <c r="V23" s="622"/>
      <c r="W23" s="622"/>
      <c r="X23" s="622"/>
      <c r="Y23" s="623"/>
      <c r="Z23" s="659">
        <v>3.2</v>
      </c>
      <c r="AA23" s="659"/>
      <c r="AB23" s="659"/>
      <c r="AC23" s="659"/>
      <c r="AD23" s="660" t="s">
        <v>128</v>
      </c>
      <c r="AE23" s="660"/>
      <c r="AF23" s="660"/>
      <c r="AG23" s="660"/>
      <c r="AH23" s="660"/>
      <c r="AI23" s="660"/>
      <c r="AJ23" s="660"/>
      <c r="AK23" s="660"/>
      <c r="AL23" s="624" t="s">
        <v>228</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t="s">
        <v>128</v>
      </c>
      <c r="BH23" s="622"/>
      <c r="BI23" s="622"/>
      <c r="BJ23" s="622"/>
      <c r="BK23" s="622"/>
      <c r="BL23" s="622"/>
      <c r="BM23" s="622"/>
      <c r="BN23" s="623"/>
      <c r="BO23" s="659" t="s">
        <v>128</v>
      </c>
      <c r="BP23" s="659"/>
      <c r="BQ23" s="659"/>
      <c r="BR23" s="659"/>
      <c r="BS23" s="660" t="s">
        <v>128</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c r="B24" s="618" t="s">
        <v>289</v>
      </c>
      <c r="C24" s="619"/>
      <c r="D24" s="619"/>
      <c r="E24" s="619"/>
      <c r="F24" s="619"/>
      <c r="G24" s="619"/>
      <c r="H24" s="619"/>
      <c r="I24" s="619"/>
      <c r="J24" s="619"/>
      <c r="K24" s="619"/>
      <c r="L24" s="619"/>
      <c r="M24" s="619"/>
      <c r="N24" s="619"/>
      <c r="O24" s="619"/>
      <c r="P24" s="619"/>
      <c r="Q24" s="620"/>
      <c r="R24" s="621" t="s">
        <v>228</v>
      </c>
      <c r="S24" s="622"/>
      <c r="T24" s="622"/>
      <c r="U24" s="622"/>
      <c r="V24" s="622"/>
      <c r="W24" s="622"/>
      <c r="X24" s="622"/>
      <c r="Y24" s="623"/>
      <c r="Z24" s="659" t="s">
        <v>128</v>
      </c>
      <c r="AA24" s="659"/>
      <c r="AB24" s="659"/>
      <c r="AC24" s="659"/>
      <c r="AD24" s="660" t="s">
        <v>228</v>
      </c>
      <c r="AE24" s="660"/>
      <c r="AF24" s="660"/>
      <c r="AG24" s="660"/>
      <c r="AH24" s="660"/>
      <c r="AI24" s="660"/>
      <c r="AJ24" s="660"/>
      <c r="AK24" s="660"/>
      <c r="AL24" s="624" t="s">
        <v>128</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228</v>
      </c>
      <c r="BH24" s="622"/>
      <c r="BI24" s="622"/>
      <c r="BJ24" s="622"/>
      <c r="BK24" s="622"/>
      <c r="BL24" s="622"/>
      <c r="BM24" s="622"/>
      <c r="BN24" s="623"/>
      <c r="BO24" s="659" t="s">
        <v>128</v>
      </c>
      <c r="BP24" s="659"/>
      <c r="BQ24" s="659"/>
      <c r="BR24" s="659"/>
      <c r="BS24" s="660" t="s">
        <v>128</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4038659</v>
      </c>
      <c r="CS24" s="677"/>
      <c r="CT24" s="677"/>
      <c r="CU24" s="677"/>
      <c r="CV24" s="677"/>
      <c r="CW24" s="677"/>
      <c r="CX24" s="677"/>
      <c r="CY24" s="702"/>
      <c r="CZ24" s="703">
        <v>36.299999999999997</v>
      </c>
      <c r="DA24" s="685"/>
      <c r="DB24" s="685"/>
      <c r="DC24" s="705"/>
      <c r="DD24" s="701">
        <v>3342161</v>
      </c>
      <c r="DE24" s="677"/>
      <c r="DF24" s="677"/>
      <c r="DG24" s="677"/>
      <c r="DH24" s="677"/>
      <c r="DI24" s="677"/>
      <c r="DJ24" s="677"/>
      <c r="DK24" s="702"/>
      <c r="DL24" s="701">
        <v>3291934</v>
      </c>
      <c r="DM24" s="677"/>
      <c r="DN24" s="677"/>
      <c r="DO24" s="677"/>
      <c r="DP24" s="677"/>
      <c r="DQ24" s="677"/>
      <c r="DR24" s="677"/>
      <c r="DS24" s="677"/>
      <c r="DT24" s="677"/>
      <c r="DU24" s="677"/>
      <c r="DV24" s="702"/>
      <c r="DW24" s="703">
        <v>57.5</v>
      </c>
      <c r="DX24" s="685"/>
      <c r="DY24" s="685"/>
      <c r="DZ24" s="685"/>
      <c r="EA24" s="685"/>
      <c r="EB24" s="685"/>
      <c r="EC24" s="704"/>
    </row>
    <row r="25" spans="2:133" ht="11.25" customHeight="1">
      <c r="B25" s="618" t="s">
        <v>292</v>
      </c>
      <c r="C25" s="619"/>
      <c r="D25" s="619"/>
      <c r="E25" s="619"/>
      <c r="F25" s="619"/>
      <c r="G25" s="619"/>
      <c r="H25" s="619"/>
      <c r="I25" s="619"/>
      <c r="J25" s="619"/>
      <c r="K25" s="619"/>
      <c r="L25" s="619"/>
      <c r="M25" s="619"/>
      <c r="N25" s="619"/>
      <c r="O25" s="619"/>
      <c r="P25" s="619"/>
      <c r="Q25" s="620"/>
      <c r="R25" s="621">
        <v>5921458</v>
      </c>
      <c r="S25" s="622"/>
      <c r="T25" s="622"/>
      <c r="U25" s="622"/>
      <c r="V25" s="622"/>
      <c r="W25" s="622"/>
      <c r="X25" s="622"/>
      <c r="Y25" s="623"/>
      <c r="Z25" s="659">
        <v>50.2</v>
      </c>
      <c r="AA25" s="659"/>
      <c r="AB25" s="659"/>
      <c r="AC25" s="659"/>
      <c r="AD25" s="660">
        <v>5539216</v>
      </c>
      <c r="AE25" s="660"/>
      <c r="AF25" s="660"/>
      <c r="AG25" s="660"/>
      <c r="AH25" s="660"/>
      <c r="AI25" s="660"/>
      <c r="AJ25" s="660"/>
      <c r="AK25" s="660"/>
      <c r="AL25" s="624">
        <v>97.4</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128</v>
      </c>
      <c r="BP25" s="659"/>
      <c r="BQ25" s="659"/>
      <c r="BR25" s="659"/>
      <c r="BS25" s="660" t="s">
        <v>128</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1745979</v>
      </c>
      <c r="CS25" s="634"/>
      <c r="CT25" s="634"/>
      <c r="CU25" s="634"/>
      <c r="CV25" s="634"/>
      <c r="CW25" s="634"/>
      <c r="CX25" s="634"/>
      <c r="CY25" s="635"/>
      <c r="CZ25" s="624">
        <v>15.7</v>
      </c>
      <c r="DA25" s="636"/>
      <c r="DB25" s="636"/>
      <c r="DC25" s="637"/>
      <c r="DD25" s="627">
        <v>1641695</v>
      </c>
      <c r="DE25" s="634"/>
      <c r="DF25" s="634"/>
      <c r="DG25" s="634"/>
      <c r="DH25" s="634"/>
      <c r="DI25" s="634"/>
      <c r="DJ25" s="634"/>
      <c r="DK25" s="635"/>
      <c r="DL25" s="627">
        <v>1596807</v>
      </c>
      <c r="DM25" s="634"/>
      <c r="DN25" s="634"/>
      <c r="DO25" s="634"/>
      <c r="DP25" s="634"/>
      <c r="DQ25" s="634"/>
      <c r="DR25" s="634"/>
      <c r="DS25" s="634"/>
      <c r="DT25" s="634"/>
      <c r="DU25" s="634"/>
      <c r="DV25" s="635"/>
      <c r="DW25" s="624">
        <v>27.9</v>
      </c>
      <c r="DX25" s="636"/>
      <c r="DY25" s="636"/>
      <c r="DZ25" s="636"/>
      <c r="EA25" s="636"/>
      <c r="EB25" s="636"/>
      <c r="EC25" s="648"/>
    </row>
    <row r="26" spans="2:133" ht="11.25" customHeight="1">
      <c r="B26" s="618" t="s">
        <v>295</v>
      </c>
      <c r="C26" s="619"/>
      <c r="D26" s="619"/>
      <c r="E26" s="619"/>
      <c r="F26" s="619"/>
      <c r="G26" s="619"/>
      <c r="H26" s="619"/>
      <c r="I26" s="619"/>
      <c r="J26" s="619"/>
      <c r="K26" s="619"/>
      <c r="L26" s="619"/>
      <c r="M26" s="619"/>
      <c r="N26" s="619"/>
      <c r="O26" s="619"/>
      <c r="P26" s="619"/>
      <c r="Q26" s="620"/>
      <c r="R26" s="621">
        <v>790</v>
      </c>
      <c r="S26" s="622"/>
      <c r="T26" s="622"/>
      <c r="U26" s="622"/>
      <c r="V26" s="622"/>
      <c r="W26" s="622"/>
      <c r="X26" s="622"/>
      <c r="Y26" s="623"/>
      <c r="Z26" s="659">
        <v>0</v>
      </c>
      <c r="AA26" s="659"/>
      <c r="AB26" s="659"/>
      <c r="AC26" s="659"/>
      <c r="AD26" s="660">
        <v>790</v>
      </c>
      <c r="AE26" s="660"/>
      <c r="AF26" s="660"/>
      <c r="AG26" s="660"/>
      <c r="AH26" s="660"/>
      <c r="AI26" s="660"/>
      <c r="AJ26" s="660"/>
      <c r="AK26" s="660"/>
      <c r="AL26" s="624">
        <v>0</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228</v>
      </c>
      <c r="BH26" s="622"/>
      <c r="BI26" s="622"/>
      <c r="BJ26" s="622"/>
      <c r="BK26" s="622"/>
      <c r="BL26" s="622"/>
      <c r="BM26" s="622"/>
      <c r="BN26" s="623"/>
      <c r="BO26" s="659" t="s">
        <v>128</v>
      </c>
      <c r="BP26" s="659"/>
      <c r="BQ26" s="659"/>
      <c r="BR26" s="659"/>
      <c r="BS26" s="660" t="s">
        <v>228</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870016</v>
      </c>
      <c r="CS26" s="622"/>
      <c r="CT26" s="622"/>
      <c r="CU26" s="622"/>
      <c r="CV26" s="622"/>
      <c r="CW26" s="622"/>
      <c r="CX26" s="622"/>
      <c r="CY26" s="623"/>
      <c r="CZ26" s="624">
        <v>7.8</v>
      </c>
      <c r="DA26" s="636"/>
      <c r="DB26" s="636"/>
      <c r="DC26" s="637"/>
      <c r="DD26" s="627">
        <v>826497</v>
      </c>
      <c r="DE26" s="622"/>
      <c r="DF26" s="622"/>
      <c r="DG26" s="622"/>
      <c r="DH26" s="622"/>
      <c r="DI26" s="622"/>
      <c r="DJ26" s="622"/>
      <c r="DK26" s="623"/>
      <c r="DL26" s="627" t="s">
        <v>228</v>
      </c>
      <c r="DM26" s="622"/>
      <c r="DN26" s="622"/>
      <c r="DO26" s="622"/>
      <c r="DP26" s="622"/>
      <c r="DQ26" s="622"/>
      <c r="DR26" s="622"/>
      <c r="DS26" s="622"/>
      <c r="DT26" s="622"/>
      <c r="DU26" s="622"/>
      <c r="DV26" s="623"/>
      <c r="DW26" s="624" t="s">
        <v>228</v>
      </c>
      <c r="DX26" s="636"/>
      <c r="DY26" s="636"/>
      <c r="DZ26" s="636"/>
      <c r="EA26" s="636"/>
      <c r="EB26" s="636"/>
      <c r="EC26" s="648"/>
    </row>
    <row r="27" spans="2:133" ht="11.25" customHeight="1">
      <c r="B27" s="618" t="s">
        <v>298</v>
      </c>
      <c r="C27" s="619"/>
      <c r="D27" s="619"/>
      <c r="E27" s="619"/>
      <c r="F27" s="619"/>
      <c r="G27" s="619"/>
      <c r="H27" s="619"/>
      <c r="I27" s="619"/>
      <c r="J27" s="619"/>
      <c r="K27" s="619"/>
      <c r="L27" s="619"/>
      <c r="M27" s="619"/>
      <c r="N27" s="619"/>
      <c r="O27" s="619"/>
      <c r="P27" s="619"/>
      <c r="Q27" s="620"/>
      <c r="R27" s="621">
        <v>22729</v>
      </c>
      <c r="S27" s="622"/>
      <c r="T27" s="622"/>
      <c r="U27" s="622"/>
      <c r="V27" s="622"/>
      <c r="W27" s="622"/>
      <c r="X27" s="622"/>
      <c r="Y27" s="623"/>
      <c r="Z27" s="659">
        <v>0.2</v>
      </c>
      <c r="AA27" s="659"/>
      <c r="AB27" s="659"/>
      <c r="AC27" s="659"/>
      <c r="AD27" s="660" t="s">
        <v>228</v>
      </c>
      <c r="AE27" s="660"/>
      <c r="AF27" s="660"/>
      <c r="AG27" s="660"/>
      <c r="AH27" s="660"/>
      <c r="AI27" s="660"/>
      <c r="AJ27" s="660"/>
      <c r="AK27" s="660"/>
      <c r="AL27" s="624" t="s">
        <v>128</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789549</v>
      </c>
      <c r="BH27" s="622"/>
      <c r="BI27" s="622"/>
      <c r="BJ27" s="622"/>
      <c r="BK27" s="622"/>
      <c r="BL27" s="622"/>
      <c r="BM27" s="622"/>
      <c r="BN27" s="623"/>
      <c r="BO27" s="659">
        <v>100</v>
      </c>
      <c r="BP27" s="659"/>
      <c r="BQ27" s="659"/>
      <c r="BR27" s="659"/>
      <c r="BS27" s="660" t="s">
        <v>228</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805327</v>
      </c>
      <c r="CS27" s="634"/>
      <c r="CT27" s="634"/>
      <c r="CU27" s="634"/>
      <c r="CV27" s="634"/>
      <c r="CW27" s="634"/>
      <c r="CX27" s="634"/>
      <c r="CY27" s="635"/>
      <c r="CZ27" s="624">
        <v>7.2</v>
      </c>
      <c r="DA27" s="636"/>
      <c r="DB27" s="636"/>
      <c r="DC27" s="637"/>
      <c r="DD27" s="627">
        <v>254860</v>
      </c>
      <c r="DE27" s="634"/>
      <c r="DF27" s="634"/>
      <c r="DG27" s="634"/>
      <c r="DH27" s="634"/>
      <c r="DI27" s="634"/>
      <c r="DJ27" s="634"/>
      <c r="DK27" s="635"/>
      <c r="DL27" s="627">
        <v>249521</v>
      </c>
      <c r="DM27" s="634"/>
      <c r="DN27" s="634"/>
      <c r="DO27" s="634"/>
      <c r="DP27" s="634"/>
      <c r="DQ27" s="634"/>
      <c r="DR27" s="634"/>
      <c r="DS27" s="634"/>
      <c r="DT27" s="634"/>
      <c r="DU27" s="634"/>
      <c r="DV27" s="635"/>
      <c r="DW27" s="624">
        <v>4.4000000000000004</v>
      </c>
      <c r="DX27" s="636"/>
      <c r="DY27" s="636"/>
      <c r="DZ27" s="636"/>
      <c r="EA27" s="636"/>
      <c r="EB27" s="636"/>
      <c r="EC27" s="648"/>
    </row>
    <row r="28" spans="2:133" ht="11.25" customHeight="1">
      <c r="B28" s="618" t="s">
        <v>301</v>
      </c>
      <c r="C28" s="619"/>
      <c r="D28" s="619"/>
      <c r="E28" s="619"/>
      <c r="F28" s="619"/>
      <c r="G28" s="619"/>
      <c r="H28" s="619"/>
      <c r="I28" s="619"/>
      <c r="J28" s="619"/>
      <c r="K28" s="619"/>
      <c r="L28" s="619"/>
      <c r="M28" s="619"/>
      <c r="N28" s="619"/>
      <c r="O28" s="619"/>
      <c r="P28" s="619"/>
      <c r="Q28" s="620"/>
      <c r="R28" s="621">
        <v>179900</v>
      </c>
      <c r="S28" s="622"/>
      <c r="T28" s="622"/>
      <c r="U28" s="622"/>
      <c r="V28" s="622"/>
      <c r="W28" s="622"/>
      <c r="X28" s="622"/>
      <c r="Y28" s="623"/>
      <c r="Z28" s="659">
        <v>1.5</v>
      </c>
      <c r="AA28" s="659"/>
      <c r="AB28" s="659"/>
      <c r="AC28" s="659"/>
      <c r="AD28" s="660">
        <v>5632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1487353</v>
      </c>
      <c r="CS28" s="622"/>
      <c r="CT28" s="622"/>
      <c r="CU28" s="622"/>
      <c r="CV28" s="622"/>
      <c r="CW28" s="622"/>
      <c r="CX28" s="622"/>
      <c r="CY28" s="623"/>
      <c r="CZ28" s="624">
        <v>13.4</v>
      </c>
      <c r="DA28" s="636"/>
      <c r="DB28" s="636"/>
      <c r="DC28" s="637"/>
      <c r="DD28" s="627">
        <v>1445606</v>
      </c>
      <c r="DE28" s="622"/>
      <c r="DF28" s="622"/>
      <c r="DG28" s="622"/>
      <c r="DH28" s="622"/>
      <c r="DI28" s="622"/>
      <c r="DJ28" s="622"/>
      <c r="DK28" s="623"/>
      <c r="DL28" s="627">
        <v>1445606</v>
      </c>
      <c r="DM28" s="622"/>
      <c r="DN28" s="622"/>
      <c r="DO28" s="622"/>
      <c r="DP28" s="622"/>
      <c r="DQ28" s="622"/>
      <c r="DR28" s="622"/>
      <c r="DS28" s="622"/>
      <c r="DT28" s="622"/>
      <c r="DU28" s="622"/>
      <c r="DV28" s="623"/>
      <c r="DW28" s="624">
        <v>25.2</v>
      </c>
      <c r="DX28" s="636"/>
      <c r="DY28" s="636"/>
      <c r="DZ28" s="636"/>
      <c r="EA28" s="636"/>
      <c r="EB28" s="636"/>
      <c r="EC28" s="648"/>
    </row>
    <row r="29" spans="2:133" ht="11.25" customHeight="1">
      <c r="B29" s="618" t="s">
        <v>303</v>
      </c>
      <c r="C29" s="619"/>
      <c r="D29" s="619"/>
      <c r="E29" s="619"/>
      <c r="F29" s="619"/>
      <c r="G29" s="619"/>
      <c r="H29" s="619"/>
      <c r="I29" s="619"/>
      <c r="J29" s="619"/>
      <c r="K29" s="619"/>
      <c r="L29" s="619"/>
      <c r="M29" s="619"/>
      <c r="N29" s="619"/>
      <c r="O29" s="619"/>
      <c r="P29" s="619"/>
      <c r="Q29" s="620"/>
      <c r="R29" s="621">
        <v>9213</v>
      </c>
      <c r="S29" s="622"/>
      <c r="T29" s="622"/>
      <c r="U29" s="622"/>
      <c r="V29" s="622"/>
      <c r="W29" s="622"/>
      <c r="X29" s="622"/>
      <c r="Y29" s="623"/>
      <c r="Z29" s="659">
        <v>0.1</v>
      </c>
      <c r="AA29" s="659"/>
      <c r="AB29" s="659"/>
      <c r="AC29" s="659"/>
      <c r="AD29" s="660" t="s">
        <v>128</v>
      </c>
      <c r="AE29" s="660"/>
      <c r="AF29" s="660"/>
      <c r="AG29" s="660"/>
      <c r="AH29" s="660"/>
      <c r="AI29" s="660"/>
      <c r="AJ29" s="660"/>
      <c r="AK29" s="660"/>
      <c r="AL29" s="624" t="s">
        <v>228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305</v>
      </c>
      <c r="CG29" s="619"/>
      <c r="CH29" s="619"/>
      <c r="CI29" s="619"/>
      <c r="CJ29" s="619"/>
      <c r="CK29" s="619"/>
      <c r="CL29" s="619"/>
      <c r="CM29" s="619"/>
      <c r="CN29" s="619"/>
      <c r="CO29" s="619"/>
      <c r="CP29" s="619"/>
      <c r="CQ29" s="620"/>
      <c r="CR29" s="621">
        <v>1487195</v>
      </c>
      <c r="CS29" s="634"/>
      <c r="CT29" s="634"/>
      <c r="CU29" s="634"/>
      <c r="CV29" s="634"/>
      <c r="CW29" s="634"/>
      <c r="CX29" s="634"/>
      <c r="CY29" s="635"/>
      <c r="CZ29" s="624">
        <v>13.4</v>
      </c>
      <c r="DA29" s="636"/>
      <c r="DB29" s="636"/>
      <c r="DC29" s="637"/>
      <c r="DD29" s="627">
        <v>1445448</v>
      </c>
      <c r="DE29" s="634"/>
      <c r="DF29" s="634"/>
      <c r="DG29" s="634"/>
      <c r="DH29" s="634"/>
      <c r="DI29" s="634"/>
      <c r="DJ29" s="634"/>
      <c r="DK29" s="635"/>
      <c r="DL29" s="627">
        <v>1445448</v>
      </c>
      <c r="DM29" s="634"/>
      <c r="DN29" s="634"/>
      <c r="DO29" s="634"/>
      <c r="DP29" s="634"/>
      <c r="DQ29" s="634"/>
      <c r="DR29" s="634"/>
      <c r="DS29" s="634"/>
      <c r="DT29" s="634"/>
      <c r="DU29" s="634"/>
      <c r="DV29" s="635"/>
      <c r="DW29" s="624">
        <v>25.2</v>
      </c>
      <c r="DX29" s="636"/>
      <c r="DY29" s="636"/>
      <c r="DZ29" s="636"/>
      <c r="EA29" s="636"/>
      <c r="EB29" s="636"/>
      <c r="EC29" s="648"/>
    </row>
    <row r="30" spans="2:133" ht="11.25" customHeight="1">
      <c r="B30" s="618" t="s">
        <v>306</v>
      </c>
      <c r="C30" s="619"/>
      <c r="D30" s="619"/>
      <c r="E30" s="619"/>
      <c r="F30" s="619"/>
      <c r="G30" s="619"/>
      <c r="H30" s="619"/>
      <c r="I30" s="619"/>
      <c r="J30" s="619"/>
      <c r="K30" s="619"/>
      <c r="L30" s="619"/>
      <c r="M30" s="619"/>
      <c r="N30" s="619"/>
      <c r="O30" s="619"/>
      <c r="P30" s="619"/>
      <c r="Q30" s="620"/>
      <c r="R30" s="621">
        <v>1489157</v>
      </c>
      <c r="S30" s="622"/>
      <c r="T30" s="622"/>
      <c r="U30" s="622"/>
      <c r="V30" s="622"/>
      <c r="W30" s="622"/>
      <c r="X30" s="622"/>
      <c r="Y30" s="623"/>
      <c r="Z30" s="659">
        <v>12.6</v>
      </c>
      <c r="AA30" s="659"/>
      <c r="AB30" s="659"/>
      <c r="AC30" s="659"/>
      <c r="AD30" s="660" t="s">
        <v>128</v>
      </c>
      <c r="AE30" s="660"/>
      <c r="AF30" s="660"/>
      <c r="AG30" s="660"/>
      <c r="AH30" s="660"/>
      <c r="AI30" s="660"/>
      <c r="AJ30" s="660"/>
      <c r="AK30" s="660"/>
      <c r="AL30" s="624" t="s">
        <v>228</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1472785</v>
      </c>
      <c r="CS30" s="622"/>
      <c r="CT30" s="622"/>
      <c r="CU30" s="622"/>
      <c r="CV30" s="622"/>
      <c r="CW30" s="622"/>
      <c r="CX30" s="622"/>
      <c r="CY30" s="623"/>
      <c r="CZ30" s="624">
        <v>13.3</v>
      </c>
      <c r="DA30" s="636"/>
      <c r="DB30" s="636"/>
      <c r="DC30" s="637"/>
      <c r="DD30" s="627">
        <v>1431182</v>
      </c>
      <c r="DE30" s="622"/>
      <c r="DF30" s="622"/>
      <c r="DG30" s="622"/>
      <c r="DH30" s="622"/>
      <c r="DI30" s="622"/>
      <c r="DJ30" s="622"/>
      <c r="DK30" s="623"/>
      <c r="DL30" s="627">
        <v>1431182</v>
      </c>
      <c r="DM30" s="622"/>
      <c r="DN30" s="622"/>
      <c r="DO30" s="622"/>
      <c r="DP30" s="622"/>
      <c r="DQ30" s="622"/>
      <c r="DR30" s="622"/>
      <c r="DS30" s="622"/>
      <c r="DT30" s="622"/>
      <c r="DU30" s="622"/>
      <c r="DV30" s="623"/>
      <c r="DW30" s="624">
        <v>25</v>
      </c>
      <c r="DX30" s="636"/>
      <c r="DY30" s="636"/>
      <c r="DZ30" s="636"/>
      <c r="EA30" s="636"/>
      <c r="EB30" s="636"/>
      <c r="EC30" s="648"/>
    </row>
    <row r="31" spans="2:133" ht="11.25" customHeight="1">
      <c r="B31" s="688" t="s">
        <v>310</v>
      </c>
      <c r="C31" s="689"/>
      <c r="D31" s="689"/>
      <c r="E31" s="689"/>
      <c r="F31" s="689"/>
      <c r="G31" s="689"/>
      <c r="H31" s="689"/>
      <c r="I31" s="689"/>
      <c r="J31" s="689"/>
      <c r="K31" s="689"/>
      <c r="L31" s="689"/>
      <c r="M31" s="689"/>
      <c r="N31" s="689"/>
      <c r="O31" s="689"/>
      <c r="P31" s="689"/>
      <c r="Q31" s="690"/>
      <c r="R31" s="621" t="s">
        <v>228</v>
      </c>
      <c r="S31" s="622"/>
      <c r="T31" s="622"/>
      <c r="U31" s="622"/>
      <c r="V31" s="622"/>
      <c r="W31" s="622"/>
      <c r="X31" s="622"/>
      <c r="Y31" s="623"/>
      <c r="Z31" s="659" t="s">
        <v>128</v>
      </c>
      <c r="AA31" s="659"/>
      <c r="AB31" s="659"/>
      <c r="AC31" s="659"/>
      <c r="AD31" s="660" t="s">
        <v>128</v>
      </c>
      <c r="AE31" s="660"/>
      <c r="AF31" s="660"/>
      <c r="AG31" s="660"/>
      <c r="AH31" s="660"/>
      <c r="AI31" s="660"/>
      <c r="AJ31" s="660"/>
      <c r="AK31" s="660"/>
      <c r="AL31" s="624" t="s">
        <v>228</v>
      </c>
      <c r="AM31" s="625"/>
      <c r="AN31" s="625"/>
      <c r="AO31" s="661"/>
      <c r="AP31" s="691" t="s">
        <v>311</v>
      </c>
      <c r="AQ31" s="692"/>
      <c r="AR31" s="692"/>
      <c r="AS31" s="692"/>
      <c r="AT31" s="693" t="s">
        <v>312</v>
      </c>
      <c r="AU31" s="218"/>
      <c r="AV31" s="218"/>
      <c r="AW31" s="218"/>
      <c r="AX31" s="679" t="s">
        <v>186</v>
      </c>
      <c r="AY31" s="680"/>
      <c r="AZ31" s="680"/>
      <c r="BA31" s="680"/>
      <c r="BB31" s="680"/>
      <c r="BC31" s="680"/>
      <c r="BD31" s="680"/>
      <c r="BE31" s="680"/>
      <c r="BF31" s="681"/>
      <c r="BG31" s="683">
        <v>98.9</v>
      </c>
      <c r="BH31" s="684"/>
      <c r="BI31" s="684"/>
      <c r="BJ31" s="684"/>
      <c r="BK31" s="684"/>
      <c r="BL31" s="684"/>
      <c r="BM31" s="685">
        <v>95.1</v>
      </c>
      <c r="BN31" s="684"/>
      <c r="BO31" s="684"/>
      <c r="BP31" s="684"/>
      <c r="BQ31" s="686"/>
      <c r="BR31" s="683">
        <v>98.8</v>
      </c>
      <c r="BS31" s="684"/>
      <c r="BT31" s="684"/>
      <c r="BU31" s="684"/>
      <c r="BV31" s="684"/>
      <c r="BW31" s="684"/>
      <c r="BX31" s="685">
        <v>94.6</v>
      </c>
      <c r="BY31" s="684"/>
      <c r="BZ31" s="684"/>
      <c r="CA31" s="684"/>
      <c r="CB31" s="686"/>
      <c r="CD31" s="642"/>
      <c r="CE31" s="643"/>
      <c r="CF31" s="618" t="s">
        <v>313</v>
      </c>
      <c r="CG31" s="619"/>
      <c r="CH31" s="619"/>
      <c r="CI31" s="619"/>
      <c r="CJ31" s="619"/>
      <c r="CK31" s="619"/>
      <c r="CL31" s="619"/>
      <c r="CM31" s="619"/>
      <c r="CN31" s="619"/>
      <c r="CO31" s="619"/>
      <c r="CP31" s="619"/>
      <c r="CQ31" s="620"/>
      <c r="CR31" s="621">
        <v>14410</v>
      </c>
      <c r="CS31" s="634"/>
      <c r="CT31" s="634"/>
      <c r="CU31" s="634"/>
      <c r="CV31" s="634"/>
      <c r="CW31" s="634"/>
      <c r="CX31" s="634"/>
      <c r="CY31" s="635"/>
      <c r="CZ31" s="624">
        <v>0.1</v>
      </c>
      <c r="DA31" s="636"/>
      <c r="DB31" s="636"/>
      <c r="DC31" s="637"/>
      <c r="DD31" s="627">
        <v>14266</v>
      </c>
      <c r="DE31" s="634"/>
      <c r="DF31" s="634"/>
      <c r="DG31" s="634"/>
      <c r="DH31" s="634"/>
      <c r="DI31" s="634"/>
      <c r="DJ31" s="634"/>
      <c r="DK31" s="635"/>
      <c r="DL31" s="627">
        <v>14266</v>
      </c>
      <c r="DM31" s="634"/>
      <c r="DN31" s="634"/>
      <c r="DO31" s="634"/>
      <c r="DP31" s="634"/>
      <c r="DQ31" s="634"/>
      <c r="DR31" s="634"/>
      <c r="DS31" s="634"/>
      <c r="DT31" s="634"/>
      <c r="DU31" s="634"/>
      <c r="DV31" s="635"/>
      <c r="DW31" s="624">
        <v>0.2</v>
      </c>
      <c r="DX31" s="636"/>
      <c r="DY31" s="636"/>
      <c r="DZ31" s="636"/>
      <c r="EA31" s="636"/>
      <c r="EB31" s="636"/>
      <c r="EC31" s="648"/>
    </row>
    <row r="32" spans="2:133" ht="11.25" customHeight="1">
      <c r="B32" s="618" t="s">
        <v>314</v>
      </c>
      <c r="C32" s="619"/>
      <c r="D32" s="619"/>
      <c r="E32" s="619"/>
      <c r="F32" s="619"/>
      <c r="G32" s="619"/>
      <c r="H32" s="619"/>
      <c r="I32" s="619"/>
      <c r="J32" s="619"/>
      <c r="K32" s="619"/>
      <c r="L32" s="619"/>
      <c r="M32" s="619"/>
      <c r="N32" s="619"/>
      <c r="O32" s="619"/>
      <c r="P32" s="619"/>
      <c r="Q32" s="620"/>
      <c r="R32" s="621">
        <v>920070</v>
      </c>
      <c r="S32" s="622"/>
      <c r="T32" s="622"/>
      <c r="U32" s="622"/>
      <c r="V32" s="622"/>
      <c r="W32" s="622"/>
      <c r="X32" s="622"/>
      <c r="Y32" s="623"/>
      <c r="Z32" s="659">
        <v>7.8</v>
      </c>
      <c r="AA32" s="659"/>
      <c r="AB32" s="659"/>
      <c r="AC32" s="659"/>
      <c r="AD32" s="660" t="s">
        <v>228</v>
      </c>
      <c r="AE32" s="660"/>
      <c r="AF32" s="660"/>
      <c r="AG32" s="660"/>
      <c r="AH32" s="660"/>
      <c r="AI32" s="660"/>
      <c r="AJ32" s="660"/>
      <c r="AK32" s="660"/>
      <c r="AL32" s="624" t="s">
        <v>228</v>
      </c>
      <c r="AM32" s="625"/>
      <c r="AN32" s="625"/>
      <c r="AO32" s="661"/>
      <c r="AP32" s="662"/>
      <c r="AQ32" s="663"/>
      <c r="AR32" s="663"/>
      <c r="AS32" s="663"/>
      <c r="AT32" s="694"/>
      <c r="AU32" s="214" t="s">
        <v>315</v>
      </c>
      <c r="AX32" s="618" t="s">
        <v>316</v>
      </c>
      <c r="AY32" s="619"/>
      <c r="AZ32" s="619"/>
      <c r="BA32" s="619"/>
      <c r="BB32" s="619"/>
      <c r="BC32" s="619"/>
      <c r="BD32" s="619"/>
      <c r="BE32" s="619"/>
      <c r="BF32" s="620"/>
      <c r="BG32" s="687">
        <v>99.5</v>
      </c>
      <c r="BH32" s="634"/>
      <c r="BI32" s="634"/>
      <c r="BJ32" s="634"/>
      <c r="BK32" s="634"/>
      <c r="BL32" s="634"/>
      <c r="BM32" s="625">
        <v>98</v>
      </c>
      <c r="BN32" s="634"/>
      <c r="BO32" s="634"/>
      <c r="BP32" s="634"/>
      <c r="BQ32" s="657"/>
      <c r="BR32" s="687">
        <v>99.4</v>
      </c>
      <c r="BS32" s="634"/>
      <c r="BT32" s="634"/>
      <c r="BU32" s="634"/>
      <c r="BV32" s="634"/>
      <c r="BW32" s="634"/>
      <c r="BX32" s="625">
        <v>97.7</v>
      </c>
      <c r="BY32" s="634"/>
      <c r="BZ32" s="634"/>
      <c r="CA32" s="634"/>
      <c r="CB32" s="657"/>
      <c r="CD32" s="644"/>
      <c r="CE32" s="645"/>
      <c r="CF32" s="618" t="s">
        <v>317</v>
      </c>
      <c r="CG32" s="619"/>
      <c r="CH32" s="619"/>
      <c r="CI32" s="619"/>
      <c r="CJ32" s="619"/>
      <c r="CK32" s="619"/>
      <c r="CL32" s="619"/>
      <c r="CM32" s="619"/>
      <c r="CN32" s="619"/>
      <c r="CO32" s="619"/>
      <c r="CP32" s="619"/>
      <c r="CQ32" s="620"/>
      <c r="CR32" s="621">
        <v>158</v>
      </c>
      <c r="CS32" s="622"/>
      <c r="CT32" s="622"/>
      <c r="CU32" s="622"/>
      <c r="CV32" s="622"/>
      <c r="CW32" s="622"/>
      <c r="CX32" s="622"/>
      <c r="CY32" s="623"/>
      <c r="CZ32" s="624">
        <v>0</v>
      </c>
      <c r="DA32" s="636"/>
      <c r="DB32" s="636"/>
      <c r="DC32" s="637"/>
      <c r="DD32" s="627">
        <v>158</v>
      </c>
      <c r="DE32" s="622"/>
      <c r="DF32" s="622"/>
      <c r="DG32" s="622"/>
      <c r="DH32" s="622"/>
      <c r="DI32" s="622"/>
      <c r="DJ32" s="622"/>
      <c r="DK32" s="623"/>
      <c r="DL32" s="627">
        <v>158</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318</v>
      </c>
      <c r="C33" s="619"/>
      <c r="D33" s="619"/>
      <c r="E33" s="619"/>
      <c r="F33" s="619"/>
      <c r="G33" s="619"/>
      <c r="H33" s="619"/>
      <c r="I33" s="619"/>
      <c r="J33" s="619"/>
      <c r="K33" s="619"/>
      <c r="L33" s="619"/>
      <c r="M33" s="619"/>
      <c r="N33" s="619"/>
      <c r="O33" s="619"/>
      <c r="P33" s="619"/>
      <c r="Q33" s="620"/>
      <c r="R33" s="621">
        <v>40006</v>
      </c>
      <c r="S33" s="622"/>
      <c r="T33" s="622"/>
      <c r="U33" s="622"/>
      <c r="V33" s="622"/>
      <c r="W33" s="622"/>
      <c r="X33" s="622"/>
      <c r="Y33" s="623"/>
      <c r="Z33" s="659">
        <v>0.3</v>
      </c>
      <c r="AA33" s="659"/>
      <c r="AB33" s="659"/>
      <c r="AC33" s="659"/>
      <c r="AD33" s="660">
        <v>26409</v>
      </c>
      <c r="AE33" s="660"/>
      <c r="AF33" s="660"/>
      <c r="AG33" s="660"/>
      <c r="AH33" s="660"/>
      <c r="AI33" s="660"/>
      <c r="AJ33" s="660"/>
      <c r="AK33" s="660"/>
      <c r="AL33" s="624">
        <v>0.5</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97.8</v>
      </c>
      <c r="BH33" s="606"/>
      <c r="BI33" s="606"/>
      <c r="BJ33" s="606"/>
      <c r="BK33" s="606"/>
      <c r="BL33" s="606"/>
      <c r="BM33" s="652">
        <v>90.4</v>
      </c>
      <c r="BN33" s="606"/>
      <c r="BO33" s="606"/>
      <c r="BP33" s="606"/>
      <c r="BQ33" s="669"/>
      <c r="BR33" s="682">
        <v>97.8</v>
      </c>
      <c r="BS33" s="606"/>
      <c r="BT33" s="606"/>
      <c r="BU33" s="606"/>
      <c r="BV33" s="606"/>
      <c r="BW33" s="606"/>
      <c r="BX33" s="652">
        <v>90</v>
      </c>
      <c r="BY33" s="606"/>
      <c r="BZ33" s="606"/>
      <c r="CA33" s="606"/>
      <c r="CB33" s="669"/>
      <c r="CD33" s="618" t="s">
        <v>320</v>
      </c>
      <c r="CE33" s="619"/>
      <c r="CF33" s="619"/>
      <c r="CG33" s="619"/>
      <c r="CH33" s="619"/>
      <c r="CI33" s="619"/>
      <c r="CJ33" s="619"/>
      <c r="CK33" s="619"/>
      <c r="CL33" s="619"/>
      <c r="CM33" s="619"/>
      <c r="CN33" s="619"/>
      <c r="CO33" s="619"/>
      <c r="CP33" s="619"/>
      <c r="CQ33" s="620"/>
      <c r="CR33" s="621">
        <v>4429449</v>
      </c>
      <c r="CS33" s="634"/>
      <c r="CT33" s="634"/>
      <c r="CU33" s="634"/>
      <c r="CV33" s="634"/>
      <c r="CW33" s="634"/>
      <c r="CX33" s="634"/>
      <c r="CY33" s="635"/>
      <c r="CZ33" s="624">
        <v>39.9</v>
      </c>
      <c r="DA33" s="636"/>
      <c r="DB33" s="636"/>
      <c r="DC33" s="637"/>
      <c r="DD33" s="627">
        <v>3482545</v>
      </c>
      <c r="DE33" s="634"/>
      <c r="DF33" s="634"/>
      <c r="DG33" s="634"/>
      <c r="DH33" s="634"/>
      <c r="DI33" s="634"/>
      <c r="DJ33" s="634"/>
      <c r="DK33" s="635"/>
      <c r="DL33" s="627">
        <v>1941111</v>
      </c>
      <c r="DM33" s="634"/>
      <c r="DN33" s="634"/>
      <c r="DO33" s="634"/>
      <c r="DP33" s="634"/>
      <c r="DQ33" s="634"/>
      <c r="DR33" s="634"/>
      <c r="DS33" s="634"/>
      <c r="DT33" s="634"/>
      <c r="DU33" s="634"/>
      <c r="DV33" s="635"/>
      <c r="DW33" s="624">
        <v>33.9</v>
      </c>
      <c r="DX33" s="636"/>
      <c r="DY33" s="636"/>
      <c r="DZ33" s="636"/>
      <c r="EA33" s="636"/>
      <c r="EB33" s="636"/>
      <c r="EC33" s="648"/>
    </row>
    <row r="34" spans="2:133" ht="11.25" customHeight="1">
      <c r="B34" s="618" t="s">
        <v>321</v>
      </c>
      <c r="C34" s="619"/>
      <c r="D34" s="619"/>
      <c r="E34" s="619"/>
      <c r="F34" s="619"/>
      <c r="G34" s="619"/>
      <c r="H34" s="619"/>
      <c r="I34" s="619"/>
      <c r="J34" s="619"/>
      <c r="K34" s="619"/>
      <c r="L34" s="619"/>
      <c r="M34" s="619"/>
      <c r="N34" s="619"/>
      <c r="O34" s="619"/>
      <c r="P34" s="619"/>
      <c r="Q34" s="620"/>
      <c r="R34" s="621">
        <v>118386</v>
      </c>
      <c r="S34" s="622"/>
      <c r="T34" s="622"/>
      <c r="U34" s="622"/>
      <c r="V34" s="622"/>
      <c r="W34" s="622"/>
      <c r="X34" s="622"/>
      <c r="Y34" s="623"/>
      <c r="Z34" s="659">
        <v>1</v>
      </c>
      <c r="AA34" s="659"/>
      <c r="AB34" s="659"/>
      <c r="AC34" s="659"/>
      <c r="AD34" s="660" t="s">
        <v>228</v>
      </c>
      <c r="AE34" s="660"/>
      <c r="AF34" s="660"/>
      <c r="AG34" s="660"/>
      <c r="AH34" s="660"/>
      <c r="AI34" s="660"/>
      <c r="AJ34" s="660"/>
      <c r="AK34" s="660"/>
      <c r="AL34" s="624" t="s">
        <v>228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1237547</v>
      </c>
      <c r="CS34" s="622"/>
      <c r="CT34" s="622"/>
      <c r="CU34" s="622"/>
      <c r="CV34" s="622"/>
      <c r="CW34" s="622"/>
      <c r="CX34" s="622"/>
      <c r="CY34" s="623"/>
      <c r="CZ34" s="624">
        <v>11.1</v>
      </c>
      <c r="DA34" s="636"/>
      <c r="DB34" s="636"/>
      <c r="DC34" s="637"/>
      <c r="DD34" s="627">
        <v>917868</v>
      </c>
      <c r="DE34" s="622"/>
      <c r="DF34" s="622"/>
      <c r="DG34" s="622"/>
      <c r="DH34" s="622"/>
      <c r="DI34" s="622"/>
      <c r="DJ34" s="622"/>
      <c r="DK34" s="623"/>
      <c r="DL34" s="627">
        <v>707832</v>
      </c>
      <c r="DM34" s="622"/>
      <c r="DN34" s="622"/>
      <c r="DO34" s="622"/>
      <c r="DP34" s="622"/>
      <c r="DQ34" s="622"/>
      <c r="DR34" s="622"/>
      <c r="DS34" s="622"/>
      <c r="DT34" s="622"/>
      <c r="DU34" s="622"/>
      <c r="DV34" s="623"/>
      <c r="DW34" s="624">
        <v>12.4</v>
      </c>
      <c r="DX34" s="636"/>
      <c r="DY34" s="636"/>
      <c r="DZ34" s="636"/>
      <c r="EA34" s="636"/>
      <c r="EB34" s="636"/>
      <c r="EC34" s="648"/>
    </row>
    <row r="35" spans="2:133" ht="11.25" customHeight="1">
      <c r="B35" s="618" t="s">
        <v>323</v>
      </c>
      <c r="C35" s="619"/>
      <c r="D35" s="619"/>
      <c r="E35" s="619"/>
      <c r="F35" s="619"/>
      <c r="G35" s="619"/>
      <c r="H35" s="619"/>
      <c r="I35" s="619"/>
      <c r="J35" s="619"/>
      <c r="K35" s="619"/>
      <c r="L35" s="619"/>
      <c r="M35" s="619"/>
      <c r="N35" s="619"/>
      <c r="O35" s="619"/>
      <c r="P35" s="619"/>
      <c r="Q35" s="620"/>
      <c r="R35" s="621">
        <v>764386</v>
      </c>
      <c r="S35" s="622"/>
      <c r="T35" s="622"/>
      <c r="U35" s="622"/>
      <c r="V35" s="622"/>
      <c r="W35" s="622"/>
      <c r="X35" s="622"/>
      <c r="Y35" s="623"/>
      <c r="Z35" s="659">
        <v>6.5</v>
      </c>
      <c r="AA35" s="659"/>
      <c r="AB35" s="659"/>
      <c r="AC35" s="659"/>
      <c r="AD35" s="660" t="s">
        <v>228</v>
      </c>
      <c r="AE35" s="660"/>
      <c r="AF35" s="660"/>
      <c r="AG35" s="660"/>
      <c r="AH35" s="660"/>
      <c r="AI35" s="660"/>
      <c r="AJ35" s="660"/>
      <c r="AK35" s="660"/>
      <c r="AL35" s="624" t="s">
        <v>128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77170</v>
      </c>
      <c r="CS35" s="634"/>
      <c r="CT35" s="634"/>
      <c r="CU35" s="634"/>
      <c r="CV35" s="634"/>
      <c r="CW35" s="634"/>
      <c r="CX35" s="634"/>
      <c r="CY35" s="635"/>
      <c r="CZ35" s="624">
        <v>0.7</v>
      </c>
      <c r="DA35" s="636"/>
      <c r="DB35" s="636"/>
      <c r="DC35" s="637"/>
      <c r="DD35" s="627">
        <v>19973</v>
      </c>
      <c r="DE35" s="634"/>
      <c r="DF35" s="634"/>
      <c r="DG35" s="634"/>
      <c r="DH35" s="634"/>
      <c r="DI35" s="634"/>
      <c r="DJ35" s="634"/>
      <c r="DK35" s="635"/>
      <c r="DL35" s="627">
        <v>19973</v>
      </c>
      <c r="DM35" s="634"/>
      <c r="DN35" s="634"/>
      <c r="DO35" s="634"/>
      <c r="DP35" s="634"/>
      <c r="DQ35" s="634"/>
      <c r="DR35" s="634"/>
      <c r="DS35" s="634"/>
      <c r="DT35" s="634"/>
      <c r="DU35" s="634"/>
      <c r="DV35" s="635"/>
      <c r="DW35" s="624">
        <v>0.3</v>
      </c>
      <c r="DX35" s="636"/>
      <c r="DY35" s="636"/>
      <c r="DZ35" s="636"/>
      <c r="EA35" s="636"/>
      <c r="EB35" s="636"/>
      <c r="EC35" s="648"/>
    </row>
    <row r="36" spans="2:133" ht="11.25" customHeight="1">
      <c r="B36" s="618" t="s">
        <v>327</v>
      </c>
      <c r="C36" s="619"/>
      <c r="D36" s="619"/>
      <c r="E36" s="619"/>
      <c r="F36" s="619"/>
      <c r="G36" s="619"/>
      <c r="H36" s="619"/>
      <c r="I36" s="619"/>
      <c r="J36" s="619"/>
      <c r="K36" s="619"/>
      <c r="L36" s="619"/>
      <c r="M36" s="619"/>
      <c r="N36" s="619"/>
      <c r="O36" s="619"/>
      <c r="P36" s="619"/>
      <c r="Q36" s="620"/>
      <c r="R36" s="621">
        <v>795946</v>
      </c>
      <c r="S36" s="622"/>
      <c r="T36" s="622"/>
      <c r="U36" s="622"/>
      <c r="V36" s="622"/>
      <c r="W36" s="622"/>
      <c r="X36" s="622"/>
      <c r="Y36" s="623"/>
      <c r="Z36" s="659">
        <v>6.8</v>
      </c>
      <c r="AA36" s="659"/>
      <c r="AB36" s="659"/>
      <c r="AC36" s="659"/>
      <c r="AD36" s="660" t="s">
        <v>228</v>
      </c>
      <c r="AE36" s="660"/>
      <c r="AF36" s="660"/>
      <c r="AG36" s="660"/>
      <c r="AH36" s="660"/>
      <c r="AI36" s="660"/>
      <c r="AJ36" s="660"/>
      <c r="AK36" s="660"/>
      <c r="AL36" s="624" t="s">
        <v>228</v>
      </c>
      <c r="AM36" s="625"/>
      <c r="AN36" s="625"/>
      <c r="AO36" s="661"/>
      <c r="AP36" s="222"/>
      <c r="AQ36" s="670" t="s">
        <v>328</v>
      </c>
      <c r="AR36" s="671"/>
      <c r="AS36" s="671"/>
      <c r="AT36" s="671"/>
      <c r="AU36" s="671"/>
      <c r="AV36" s="671"/>
      <c r="AW36" s="671"/>
      <c r="AX36" s="671"/>
      <c r="AY36" s="672"/>
      <c r="AZ36" s="676">
        <v>742229</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19270</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1338514</v>
      </c>
      <c r="CS36" s="622"/>
      <c r="CT36" s="622"/>
      <c r="CU36" s="622"/>
      <c r="CV36" s="622"/>
      <c r="CW36" s="622"/>
      <c r="CX36" s="622"/>
      <c r="CY36" s="623"/>
      <c r="CZ36" s="624">
        <v>12</v>
      </c>
      <c r="DA36" s="636"/>
      <c r="DB36" s="636"/>
      <c r="DC36" s="637"/>
      <c r="DD36" s="627">
        <v>980231</v>
      </c>
      <c r="DE36" s="622"/>
      <c r="DF36" s="622"/>
      <c r="DG36" s="622"/>
      <c r="DH36" s="622"/>
      <c r="DI36" s="622"/>
      <c r="DJ36" s="622"/>
      <c r="DK36" s="623"/>
      <c r="DL36" s="627">
        <v>644910</v>
      </c>
      <c r="DM36" s="622"/>
      <c r="DN36" s="622"/>
      <c r="DO36" s="622"/>
      <c r="DP36" s="622"/>
      <c r="DQ36" s="622"/>
      <c r="DR36" s="622"/>
      <c r="DS36" s="622"/>
      <c r="DT36" s="622"/>
      <c r="DU36" s="622"/>
      <c r="DV36" s="623"/>
      <c r="DW36" s="624">
        <v>11.3</v>
      </c>
      <c r="DX36" s="636"/>
      <c r="DY36" s="636"/>
      <c r="DZ36" s="636"/>
      <c r="EA36" s="636"/>
      <c r="EB36" s="636"/>
      <c r="EC36" s="648"/>
    </row>
    <row r="37" spans="2:133" ht="11.25" customHeight="1">
      <c r="B37" s="618" t="s">
        <v>331</v>
      </c>
      <c r="C37" s="619"/>
      <c r="D37" s="619"/>
      <c r="E37" s="619"/>
      <c r="F37" s="619"/>
      <c r="G37" s="619"/>
      <c r="H37" s="619"/>
      <c r="I37" s="619"/>
      <c r="J37" s="619"/>
      <c r="K37" s="619"/>
      <c r="L37" s="619"/>
      <c r="M37" s="619"/>
      <c r="N37" s="619"/>
      <c r="O37" s="619"/>
      <c r="P37" s="619"/>
      <c r="Q37" s="620"/>
      <c r="R37" s="621">
        <v>235493</v>
      </c>
      <c r="S37" s="622"/>
      <c r="T37" s="622"/>
      <c r="U37" s="622"/>
      <c r="V37" s="622"/>
      <c r="W37" s="622"/>
      <c r="X37" s="622"/>
      <c r="Y37" s="623"/>
      <c r="Z37" s="659">
        <v>2</v>
      </c>
      <c r="AA37" s="659"/>
      <c r="AB37" s="659"/>
      <c r="AC37" s="659"/>
      <c r="AD37" s="660">
        <v>112996</v>
      </c>
      <c r="AE37" s="660"/>
      <c r="AF37" s="660"/>
      <c r="AG37" s="660"/>
      <c r="AH37" s="660"/>
      <c r="AI37" s="660"/>
      <c r="AJ37" s="660"/>
      <c r="AK37" s="660"/>
      <c r="AL37" s="624">
        <v>2</v>
      </c>
      <c r="AM37" s="625"/>
      <c r="AN37" s="625"/>
      <c r="AO37" s="661"/>
      <c r="AQ37" s="654" t="s">
        <v>332</v>
      </c>
      <c r="AR37" s="655"/>
      <c r="AS37" s="655"/>
      <c r="AT37" s="655"/>
      <c r="AU37" s="655"/>
      <c r="AV37" s="655"/>
      <c r="AW37" s="655"/>
      <c r="AX37" s="655"/>
      <c r="AY37" s="656"/>
      <c r="AZ37" s="621">
        <v>53254</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-3685</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359204</v>
      </c>
      <c r="CS37" s="634"/>
      <c r="CT37" s="634"/>
      <c r="CU37" s="634"/>
      <c r="CV37" s="634"/>
      <c r="CW37" s="634"/>
      <c r="CX37" s="634"/>
      <c r="CY37" s="635"/>
      <c r="CZ37" s="624">
        <v>3.2</v>
      </c>
      <c r="DA37" s="636"/>
      <c r="DB37" s="636"/>
      <c r="DC37" s="637"/>
      <c r="DD37" s="627">
        <v>345104</v>
      </c>
      <c r="DE37" s="634"/>
      <c r="DF37" s="634"/>
      <c r="DG37" s="634"/>
      <c r="DH37" s="634"/>
      <c r="DI37" s="634"/>
      <c r="DJ37" s="634"/>
      <c r="DK37" s="635"/>
      <c r="DL37" s="627">
        <v>334845</v>
      </c>
      <c r="DM37" s="634"/>
      <c r="DN37" s="634"/>
      <c r="DO37" s="634"/>
      <c r="DP37" s="634"/>
      <c r="DQ37" s="634"/>
      <c r="DR37" s="634"/>
      <c r="DS37" s="634"/>
      <c r="DT37" s="634"/>
      <c r="DU37" s="634"/>
      <c r="DV37" s="635"/>
      <c r="DW37" s="624">
        <v>5.8</v>
      </c>
      <c r="DX37" s="636"/>
      <c r="DY37" s="636"/>
      <c r="DZ37" s="636"/>
      <c r="EA37" s="636"/>
      <c r="EB37" s="636"/>
      <c r="EC37" s="648"/>
    </row>
    <row r="38" spans="2:133" ht="11.25" customHeight="1">
      <c r="B38" s="618" t="s">
        <v>335</v>
      </c>
      <c r="C38" s="619"/>
      <c r="D38" s="619"/>
      <c r="E38" s="619"/>
      <c r="F38" s="619"/>
      <c r="G38" s="619"/>
      <c r="H38" s="619"/>
      <c r="I38" s="619"/>
      <c r="J38" s="619"/>
      <c r="K38" s="619"/>
      <c r="L38" s="619"/>
      <c r="M38" s="619"/>
      <c r="N38" s="619"/>
      <c r="O38" s="619"/>
      <c r="P38" s="619"/>
      <c r="Q38" s="620"/>
      <c r="R38" s="621">
        <v>1290329</v>
      </c>
      <c r="S38" s="622"/>
      <c r="T38" s="622"/>
      <c r="U38" s="622"/>
      <c r="V38" s="622"/>
      <c r="W38" s="622"/>
      <c r="X38" s="622"/>
      <c r="Y38" s="623"/>
      <c r="Z38" s="659">
        <v>10.9</v>
      </c>
      <c r="AA38" s="659"/>
      <c r="AB38" s="659"/>
      <c r="AC38" s="659"/>
      <c r="AD38" s="660" t="s">
        <v>128</v>
      </c>
      <c r="AE38" s="660"/>
      <c r="AF38" s="660"/>
      <c r="AG38" s="660"/>
      <c r="AH38" s="660"/>
      <c r="AI38" s="660"/>
      <c r="AJ38" s="660"/>
      <c r="AK38" s="660"/>
      <c r="AL38" s="624" t="s">
        <v>128</v>
      </c>
      <c r="AM38" s="625"/>
      <c r="AN38" s="625"/>
      <c r="AO38" s="661"/>
      <c r="AQ38" s="654" t="s">
        <v>336</v>
      </c>
      <c r="AR38" s="655"/>
      <c r="AS38" s="655"/>
      <c r="AT38" s="655"/>
      <c r="AU38" s="655"/>
      <c r="AV38" s="655"/>
      <c r="AW38" s="655"/>
      <c r="AX38" s="655"/>
      <c r="AY38" s="656"/>
      <c r="AZ38" s="621">
        <v>50426</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1602</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724179</v>
      </c>
      <c r="CS38" s="622"/>
      <c r="CT38" s="622"/>
      <c r="CU38" s="622"/>
      <c r="CV38" s="622"/>
      <c r="CW38" s="622"/>
      <c r="CX38" s="622"/>
      <c r="CY38" s="623"/>
      <c r="CZ38" s="624">
        <v>6.5</v>
      </c>
      <c r="DA38" s="636"/>
      <c r="DB38" s="636"/>
      <c r="DC38" s="637"/>
      <c r="DD38" s="627">
        <v>602520</v>
      </c>
      <c r="DE38" s="622"/>
      <c r="DF38" s="622"/>
      <c r="DG38" s="622"/>
      <c r="DH38" s="622"/>
      <c r="DI38" s="622"/>
      <c r="DJ38" s="622"/>
      <c r="DK38" s="623"/>
      <c r="DL38" s="627">
        <v>568396</v>
      </c>
      <c r="DM38" s="622"/>
      <c r="DN38" s="622"/>
      <c r="DO38" s="622"/>
      <c r="DP38" s="622"/>
      <c r="DQ38" s="622"/>
      <c r="DR38" s="622"/>
      <c r="DS38" s="622"/>
      <c r="DT38" s="622"/>
      <c r="DU38" s="622"/>
      <c r="DV38" s="623"/>
      <c r="DW38" s="624">
        <v>9.9</v>
      </c>
      <c r="DX38" s="636"/>
      <c r="DY38" s="636"/>
      <c r="DZ38" s="636"/>
      <c r="EA38" s="636"/>
      <c r="EB38" s="636"/>
      <c r="EC38" s="648"/>
    </row>
    <row r="39" spans="2:133" ht="11.25" customHeight="1">
      <c r="B39" s="618" t="s">
        <v>339</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228</v>
      </c>
      <c r="AA39" s="659"/>
      <c r="AB39" s="659"/>
      <c r="AC39" s="659"/>
      <c r="AD39" s="660" t="s">
        <v>128</v>
      </c>
      <c r="AE39" s="660"/>
      <c r="AF39" s="660"/>
      <c r="AG39" s="660"/>
      <c r="AH39" s="660"/>
      <c r="AI39" s="660"/>
      <c r="AJ39" s="660"/>
      <c r="AK39" s="660"/>
      <c r="AL39" s="624" t="s">
        <v>128</v>
      </c>
      <c r="AM39" s="625"/>
      <c r="AN39" s="625"/>
      <c r="AO39" s="661"/>
      <c r="AQ39" s="654" t="s">
        <v>340</v>
      </c>
      <c r="AR39" s="655"/>
      <c r="AS39" s="655"/>
      <c r="AT39" s="655"/>
      <c r="AU39" s="655"/>
      <c r="AV39" s="655"/>
      <c r="AW39" s="655"/>
      <c r="AX39" s="655"/>
      <c r="AY39" s="656"/>
      <c r="AZ39" s="621">
        <v>18050</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2305</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1050139</v>
      </c>
      <c r="CS39" s="634"/>
      <c r="CT39" s="634"/>
      <c r="CU39" s="634"/>
      <c r="CV39" s="634"/>
      <c r="CW39" s="634"/>
      <c r="CX39" s="634"/>
      <c r="CY39" s="635"/>
      <c r="CZ39" s="624">
        <v>9.5</v>
      </c>
      <c r="DA39" s="636"/>
      <c r="DB39" s="636"/>
      <c r="DC39" s="637"/>
      <c r="DD39" s="627">
        <v>961953</v>
      </c>
      <c r="DE39" s="634"/>
      <c r="DF39" s="634"/>
      <c r="DG39" s="634"/>
      <c r="DH39" s="634"/>
      <c r="DI39" s="634"/>
      <c r="DJ39" s="634"/>
      <c r="DK39" s="635"/>
      <c r="DL39" s="627" t="s">
        <v>128</v>
      </c>
      <c r="DM39" s="634"/>
      <c r="DN39" s="634"/>
      <c r="DO39" s="634"/>
      <c r="DP39" s="634"/>
      <c r="DQ39" s="634"/>
      <c r="DR39" s="634"/>
      <c r="DS39" s="634"/>
      <c r="DT39" s="634"/>
      <c r="DU39" s="634"/>
      <c r="DV39" s="635"/>
      <c r="DW39" s="624" t="s">
        <v>228</v>
      </c>
      <c r="DX39" s="636"/>
      <c r="DY39" s="636"/>
      <c r="DZ39" s="636"/>
      <c r="EA39" s="636"/>
      <c r="EB39" s="636"/>
      <c r="EC39" s="648"/>
    </row>
    <row r="40" spans="2:133" ht="11.25" customHeight="1">
      <c r="B40" s="618" t="s">
        <v>343</v>
      </c>
      <c r="C40" s="619"/>
      <c r="D40" s="619"/>
      <c r="E40" s="619"/>
      <c r="F40" s="619"/>
      <c r="G40" s="619"/>
      <c r="H40" s="619"/>
      <c r="I40" s="619"/>
      <c r="J40" s="619"/>
      <c r="K40" s="619"/>
      <c r="L40" s="619"/>
      <c r="M40" s="619"/>
      <c r="N40" s="619"/>
      <c r="O40" s="619"/>
      <c r="P40" s="619"/>
      <c r="Q40" s="620"/>
      <c r="R40" s="621">
        <v>44329</v>
      </c>
      <c r="S40" s="622"/>
      <c r="T40" s="622"/>
      <c r="U40" s="622"/>
      <c r="V40" s="622"/>
      <c r="W40" s="622"/>
      <c r="X40" s="622"/>
      <c r="Y40" s="623"/>
      <c r="Z40" s="659">
        <v>0.4</v>
      </c>
      <c r="AA40" s="659"/>
      <c r="AB40" s="659"/>
      <c r="AC40" s="659"/>
      <c r="AD40" s="660" t="s">
        <v>128</v>
      </c>
      <c r="AE40" s="660"/>
      <c r="AF40" s="660"/>
      <c r="AG40" s="660"/>
      <c r="AH40" s="660"/>
      <c r="AI40" s="660"/>
      <c r="AJ40" s="660"/>
      <c r="AK40" s="660"/>
      <c r="AL40" s="624" t="s">
        <v>128</v>
      </c>
      <c r="AM40" s="625"/>
      <c r="AN40" s="625"/>
      <c r="AO40" s="661"/>
      <c r="AQ40" s="654" t="s">
        <v>344</v>
      </c>
      <c r="AR40" s="655"/>
      <c r="AS40" s="655"/>
      <c r="AT40" s="655"/>
      <c r="AU40" s="655"/>
      <c r="AV40" s="655"/>
      <c r="AW40" s="655"/>
      <c r="AX40" s="655"/>
      <c r="AY40" s="656"/>
      <c r="AZ40" s="621">
        <v>10758</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66</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1900</v>
      </c>
      <c r="CS40" s="622"/>
      <c r="CT40" s="622"/>
      <c r="CU40" s="622"/>
      <c r="CV40" s="622"/>
      <c r="CW40" s="622"/>
      <c r="CX40" s="622"/>
      <c r="CY40" s="623"/>
      <c r="CZ40" s="624">
        <v>0</v>
      </c>
      <c r="DA40" s="636"/>
      <c r="DB40" s="636"/>
      <c r="DC40" s="637"/>
      <c r="DD40" s="627" t="s">
        <v>228</v>
      </c>
      <c r="DE40" s="622"/>
      <c r="DF40" s="622"/>
      <c r="DG40" s="622"/>
      <c r="DH40" s="622"/>
      <c r="DI40" s="622"/>
      <c r="DJ40" s="622"/>
      <c r="DK40" s="623"/>
      <c r="DL40" s="627" t="s">
        <v>228</v>
      </c>
      <c r="DM40" s="622"/>
      <c r="DN40" s="622"/>
      <c r="DO40" s="622"/>
      <c r="DP40" s="622"/>
      <c r="DQ40" s="622"/>
      <c r="DR40" s="622"/>
      <c r="DS40" s="622"/>
      <c r="DT40" s="622"/>
      <c r="DU40" s="622"/>
      <c r="DV40" s="623"/>
      <c r="DW40" s="624" t="s">
        <v>128</v>
      </c>
      <c r="DX40" s="636"/>
      <c r="DY40" s="636"/>
      <c r="DZ40" s="636"/>
      <c r="EA40" s="636"/>
      <c r="EB40" s="636"/>
      <c r="EC40" s="648"/>
    </row>
    <row r="41" spans="2:133" ht="11.25" customHeight="1">
      <c r="B41" s="602" t="s">
        <v>348</v>
      </c>
      <c r="C41" s="603"/>
      <c r="D41" s="603"/>
      <c r="E41" s="603"/>
      <c r="F41" s="603"/>
      <c r="G41" s="603"/>
      <c r="H41" s="603"/>
      <c r="I41" s="603"/>
      <c r="J41" s="603"/>
      <c r="K41" s="603"/>
      <c r="L41" s="603"/>
      <c r="M41" s="603"/>
      <c r="N41" s="603"/>
      <c r="O41" s="603"/>
      <c r="P41" s="603"/>
      <c r="Q41" s="604"/>
      <c r="R41" s="605">
        <v>11787863</v>
      </c>
      <c r="S41" s="646"/>
      <c r="T41" s="646"/>
      <c r="U41" s="646"/>
      <c r="V41" s="646"/>
      <c r="W41" s="646"/>
      <c r="X41" s="646"/>
      <c r="Y41" s="649"/>
      <c r="Z41" s="650">
        <v>100</v>
      </c>
      <c r="AA41" s="650"/>
      <c r="AB41" s="650"/>
      <c r="AC41" s="650"/>
      <c r="AD41" s="651">
        <v>5685043</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129734</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228</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352</v>
      </c>
      <c r="AR42" s="667"/>
      <c r="AS42" s="667"/>
      <c r="AT42" s="667"/>
      <c r="AU42" s="667"/>
      <c r="AV42" s="667"/>
      <c r="AW42" s="667"/>
      <c r="AX42" s="667"/>
      <c r="AY42" s="668"/>
      <c r="AZ42" s="605">
        <v>480007</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419</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2643179</v>
      </c>
      <c r="CS42" s="634"/>
      <c r="CT42" s="634"/>
      <c r="CU42" s="634"/>
      <c r="CV42" s="634"/>
      <c r="CW42" s="634"/>
      <c r="CX42" s="634"/>
      <c r="CY42" s="635"/>
      <c r="CZ42" s="624">
        <v>23.8</v>
      </c>
      <c r="DA42" s="636"/>
      <c r="DB42" s="636"/>
      <c r="DC42" s="637"/>
      <c r="DD42" s="627">
        <v>389536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355</v>
      </c>
      <c r="CD43" s="618" t="s">
        <v>356</v>
      </c>
      <c r="CE43" s="619"/>
      <c r="CF43" s="619"/>
      <c r="CG43" s="619"/>
      <c r="CH43" s="619"/>
      <c r="CI43" s="619"/>
      <c r="CJ43" s="619"/>
      <c r="CK43" s="619"/>
      <c r="CL43" s="619"/>
      <c r="CM43" s="619"/>
      <c r="CN43" s="619"/>
      <c r="CO43" s="619"/>
      <c r="CP43" s="619"/>
      <c r="CQ43" s="620"/>
      <c r="CR43" s="621">
        <v>48805</v>
      </c>
      <c r="CS43" s="634"/>
      <c r="CT43" s="634"/>
      <c r="CU43" s="634"/>
      <c r="CV43" s="634"/>
      <c r="CW43" s="634"/>
      <c r="CX43" s="634"/>
      <c r="CY43" s="635"/>
      <c r="CZ43" s="624">
        <v>0.4</v>
      </c>
      <c r="DA43" s="636"/>
      <c r="DB43" s="636"/>
      <c r="DC43" s="637"/>
      <c r="DD43" s="627">
        <v>33770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2619045</v>
      </c>
      <c r="CS44" s="622"/>
      <c r="CT44" s="622"/>
      <c r="CU44" s="622"/>
      <c r="CV44" s="622"/>
      <c r="CW44" s="622"/>
      <c r="CX44" s="622"/>
      <c r="CY44" s="623"/>
      <c r="CZ44" s="624">
        <v>23.6</v>
      </c>
      <c r="DA44" s="625"/>
      <c r="DB44" s="625"/>
      <c r="DC44" s="626"/>
      <c r="DD44" s="627">
        <v>369595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1935779</v>
      </c>
      <c r="CS45" s="634"/>
      <c r="CT45" s="634"/>
      <c r="CU45" s="634"/>
      <c r="CV45" s="634"/>
      <c r="CW45" s="634"/>
      <c r="CX45" s="634"/>
      <c r="CY45" s="635"/>
      <c r="CZ45" s="624">
        <v>17.399999999999999</v>
      </c>
      <c r="DA45" s="636"/>
      <c r="DB45" s="636"/>
      <c r="DC45" s="637"/>
      <c r="DD45" s="627">
        <v>180884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361</v>
      </c>
      <c r="CG46" s="619"/>
      <c r="CH46" s="619"/>
      <c r="CI46" s="619"/>
      <c r="CJ46" s="619"/>
      <c r="CK46" s="619"/>
      <c r="CL46" s="619"/>
      <c r="CM46" s="619"/>
      <c r="CN46" s="619"/>
      <c r="CO46" s="619"/>
      <c r="CP46" s="619"/>
      <c r="CQ46" s="620"/>
      <c r="CR46" s="621">
        <v>643979</v>
      </c>
      <c r="CS46" s="622"/>
      <c r="CT46" s="622"/>
      <c r="CU46" s="622"/>
      <c r="CV46" s="622"/>
      <c r="CW46" s="622"/>
      <c r="CX46" s="622"/>
      <c r="CY46" s="623"/>
      <c r="CZ46" s="624">
        <v>5.8</v>
      </c>
      <c r="DA46" s="625"/>
      <c r="DB46" s="625"/>
      <c r="DC46" s="626"/>
      <c r="DD46" s="627">
        <v>178724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362</v>
      </c>
      <c r="CG47" s="619"/>
      <c r="CH47" s="619"/>
      <c r="CI47" s="619"/>
      <c r="CJ47" s="619"/>
      <c r="CK47" s="619"/>
      <c r="CL47" s="619"/>
      <c r="CM47" s="619"/>
      <c r="CN47" s="619"/>
      <c r="CO47" s="619"/>
      <c r="CP47" s="619"/>
      <c r="CQ47" s="620"/>
      <c r="CR47" s="621">
        <v>24134</v>
      </c>
      <c r="CS47" s="634"/>
      <c r="CT47" s="634"/>
      <c r="CU47" s="634"/>
      <c r="CV47" s="634"/>
      <c r="CW47" s="634"/>
      <c r="CX47" s="634"/>
      <c r="CY47" s="635"/>
      <c r="CZ47" s="624">
        <v>0.2</v>
      </c>
      <c r="DA47" s="636"/>
      <c r="DB47" s="636"/>
      <c r="DC47" s="637"/>
      <c r="DD47" s="627">
        <v>19941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363</v>
      </c>
      <c r="CG48" s="619"/>
      <c r="CH48" s="619"/>
      <c r="CI48" s="619"/>
      <c r="CJ48" s="619"/>
      <c r="CK48" s="619"/>
      <c r="CL48" s="619"/>
      <c r="CM48" s="619"/>
      <c r="CN48" s="619"/>
      <c r="CO48" s="619"/>
      <c r="CP48" s="619"/>
      <c r="CQ48" s="620"/>
      <c r="CR48" s="621" t="s">
        <v>228</v>
      </c>
      <c r="CS48" s="622"/>
      <c r="CT48" s="622"/>
      <c r="CU48" s="622"/>
      <c r="CV48" s="622"/>
      <c r="CW48" s="622"/>
      <c r="CX48" s="622"/>
      <c r="CY48" s="623"/>
      <c r="CZ48" s="624" t="s">
        <v>228</v>
      </c>
      <c r="DA48" s="625"/>
      <c r="DB48" s="625"/>
      <c r="DC48" s="626"/>
      <c r="DD48" s="627" t="s">
        <v>228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364</v>
      </c>
      <c r="CE49" s="603"/>
      <c r="CF49" s="603"/>
      <c r="CG49" s="603"/>
      <c r="CH49" s="603"/>
      <c r="CI49" s="603"/>
      <c r="CJ49" s="603"/>
      <c r="CK49" s="603"/>
      <c r="CL49" s="603"/>
      <c r="CM49" s="603"/>
      <c r="CN49" s="603"/>
      <c r="CO49" s="603"/>
      <c r="CP49" s="603"/>
      <c r="CQ49" s="604"/>
      <c r="CR49" s="605">
        <v>11111287</v>
      </c>
      <c r="CS49" s="606"/>
      <c r="CT49" s="606"/>
      <c r="CU49" s="606"/>
      <c r="CV49" s="606"/>
      <c r="CW49" s="606"/>
      <c r="CX49" s="606"/>
      <c r="CY49" s="607"/>
      <c r="CZ49" s="608">
        <v>100</v>
      </c>
      <c r="DA49" s="609"/>
      <c r="DB49" s="609"/>
      <c r="DC49" s="610"/>
      <c r="DD49" s="611">
        <v>7214242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50XnubAO87lLdUcMh7LIJ1t7n7PpU6UOHBYhwxERrl9GDx3AtlXit/J5EzFXIXHjHcL+SDGvSQUW3xceU5zjw==" saltValue="T6DD4SWOzFkGpZjFDWLk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387</v>
      </c>
      <c r="C7" s="1048"/>
      <c r="D7" s="1048"/>
      <c r="E7" s="1048"/>
      <c r="F7" s="1048"/>
      <c r="G7" s="1048"/>
      <c r="H7" s="1048"/>
      <c r="I7" s="1048"/>
      <c r="J7" s="1048"/>
      <c r="K7" s="1048"/>
      <c r="L7" s="1048"/>
      <c r="M7" s="1048"/>
      <c r="N7" s="1048"/>
      <c r="O7" s="1048"/>
      <c r="P7" s="1049"/>
      <c r="Q7" s="1102">
        <v>11658</v>
      </c>
      <c r="R7" s="1103"/>
      <c r="S7" s="1103"/>
      <c r="T7" s="1103"/>
      <c r="U7" s="1103"/>
      <c r="V7" s="1103">
        <v>10981</v>
      </c>
      <c r="W7" s="1103"/>
      <c r="X7" s="1103"/>
      <c r="Y7" s="1103"/>
      <c r="Z7" s="1103"/>
      <c r="AA7" s="1103">
        <v>677</v>
      </c>
      <c r="AB7" s="1103"/>
      <c r="AC7" s="1103"/>
      <c r="AD7" s="1103"/>
      <c r="AE7" s="1104"/>
      <c r="AF7" s="1105">
        <v>570</v>
      </c>
      <c r="AG7" s="1106"/>
      <c r="AH7" s="1106"/>
      <c r="AI7" s="1106"/>
      <c r="AJ7" s="1107"/>
      <c r="AK7" s="1108">
        <v>764</v>
      </c>
      <c r="AL7" s="1109"/>
      <c r="AM7" s="1109"/>
      <c r="AN7" s="1109"/>
      <c r="AO7" s="1109"/>
      <c r="AP7" s="1109">
        <v>8506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612</v>
      </c>
      <c r="BS7" s="1099" t="s">
        <v>592</v>
      </c>
      <c r="BT7" s="1100"/>
      <c r="BU7" s="1100"/>
      <c r="BV7" s="1100"/>
      <c r="BW7" s="1100"/>
      <c r="BX7" s="1100"/>
      <c r="BY7" s="1100"/>
      <c r="BZ7" s="1100"/>
      <c r="CA7" s="1100"/>
      <c r="CB7" s="1100"/>
      <c r="CC7" s="1100"/>
      <c r="CD7" s="1100"/>
      <c r="CE7" s="1100"/>
      <c r="CF7" s="1100"/>
      <c r="CG7" s="1112"/>
      <c r="CH7" s="1096">
        <v>-934</v>
      </c>
      <c r="CI7" s="1097"/>
      <c r="CJ7" s="1097"/>
      <c r="CK7" s="1097"/>
      <c r="CL7" s="1098"/>
      <c r="CM7" s="1096">
        <v>-23</v>
      </c>
      <c r="CN7" s="1097"/>
      <c r="CO7" s="1097"/>
      <c r="CP7" s="1097"/>
      <c r="CQ7" s="1098"/>
      <c r="CR7" s="1096" t="s">
        <v>594</v>
      </c>
      <c r="CS7" s="1097"/>
      <c r="CT7" s="1097"/>
      <c r="CU7" s="1097"/>
      <c r="CV7" s="1098"/>
      <c r="CW7" s="1096" t="s">
        <v>595</v>
      </c>
      <c r="CX7" s="1097"/>
      <c r="CY7" s="1097"/>
      <c r="CZ7" s="1097"/>
      <c r="DA7" s="1098"/>
      <c r="DB7" s="1096" t="s">
        <v>594</v>
      </c>
      <c r="DC7" s="1097"/>
      <c r="DD7" s="1097"/>
      <c r="DE7" s="1097"/>
      <c r="DF7" s="1098"/>
      <c r="DG7" s="1096" t="s">
        <v>595</v>
      </c>
      <c r="DH7" s="1097"/>
      <c r="DI7" s="1097"/>
      <c r="DJ7" s="1097"/>
      <c r="DK7" s="1098"/>
      <c r="DL7" s="1096">
        <v>212</v>
      </c>
      <c r="DM7" s="1097"/>
      <c r="DN7" s="1097"/>
      <c r="DO7" s="1097"/>
      <c r="DP7" s="1098"/>
      <c r="DQ7" s="1096">
        <v>191</v>
      </c>
      <c r="DR7" s="1097"/>
      <c r="DS7" s="1097"/>
      <c r="DT7" s="1097"/>
      <c r="DU7" s="1098"/>
      <c r="DV7" s="1099"/>
      <c r="DW7" s="1100"/>
      <c r="DX7" s="1100"/>
      <c r="DY7" s="1100"/>
      <c r="DZ7" s="1101"/>
      <c r="EA7" s="234"/>
    </row>
    <row r="8" spans="1:131" s="235" customFormat="1" ht="26.25" customHeight="1">
      <c r="A8" s="238">
        <v>2</v>
      </c>
      <c r="B8" s="1030" t="s">
        <v>388</v>
      </c>
      <c r="C8" s="1031"/>
      <c r="D8" s="1031"/>
      <c r="E8" s="1031"/>
      <c r="F8" s="1031"/>
      <c r="G8" s="1031"/>
      <c r="H8" s="1031"/>
      <c r="I8" s="1031"/>
      <c r="J8" s="1031"/>
      <c r="K8" s="1031"/>
      <c r="L8" s="1031"/>
      <c r="M8" s="1031"/>
      <c r="N8" s="1031"/>
      <c r="O8" s="1031"/>
      <c r="P8" s="1032"/>
      <c r="Q8" s="1038">
        <v>130</v>
      </c>
      <c r="R8" s="1039"/>
      <c r="S8" s="1039"/>
      <c r="T8" s="1039"/>
      <c r="U8" s="1039"/>
      <c r="V8" s="1039">
        <v>130</v>
      </c>
      <c r="W8" s="1039"/>
      <c r="X8" s="1039"/>
      <c r="Y8" s="1039"/>
      <c r="Z8" s="1039"/>
      <c r="AA8" s="1039" t="s">
        <v>582</v>
      </c>
      <c r="AB8" s="1039"/>
      <c r="AC8" s="1039"/>
      <c r="AD8" s="1039"/>
      <c r="AE8" s="1040"/>
      <c r="AF8" s="1035" t="s">
        <v>392</v>
      </c>
      <c r="AG8" s="1036"/>
      <c r="AH8" s="1036"/>
      <c r="AI8" s="1036"/>
      <c r="AJ8" s="1037"/>
      <c r="AK8" s="1080">
        <v>59</v>
      </c>
      <c r="AL8" s="1081"/>
      <c r="AM8" s="1081"/>
      <c r="AN8" s="1081"/>
      <c r="AO8" s="1081"/>
      <c r="AP8" s="1081">
        <v>39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613</v>
      </c>
      <c r="BS8" s="992" t="s">
        <v>593</v>
      </c>
      <c r="BT8" s="993"/>
      <c r="BU8" s="993"/>
      <c r="BV8" s="993"/>
      <c r="BW8" s="993"/>
      <c r="BX8" s="993"/>
      <c r="BY8" s="993"/>
      <c r="BZ8" s="993"/>
      <c r="CA8" s="993"/>
      <c r="CB8" s="993"/>
      <c r="CC8" s="993"/>
      <c r="CD8" s="993"/>
      <c r="CE8" s="993"/>
      <c r="CF8" s="993"/>
      <c r="CG8" s="1014"/>
      <c r="CH8" s="989">
        <v>-40</v>
      </c>
      <c r="CI8" s="990"/>
      <c r="CJ8" s="990"/>
      <c r="CK8" s="990"/>
      <c r="CL8" s="991"/>
      <c r="CM8" s="989">
        <v>-47</v>
      </c>
      <c r="CN8" s="990"/>
      <c r="CO8" s="990"/>
      <c r="CP8" s="990"/>
      <c r="CQ8" s="991"/>
      <c r="CR8" s="989" t="s">
        <v>595</v>
      </c>
      <c r="CS8" s="990"/>
      <c r="CT8" s="990"/>
      <c r="CU8" s="990"/>
      <c r="CV8" s="991"/>
      <c r="CW8" s="989">
        <v>41</v>
      </c>
      <c r="CX8" s="990"/>
      <c r="CY8" s="990"/>
      <c r="CZ8" s="990"/>
      <c r="DA8" s="991"/>
      <c r="DB8" s="989" t="s">
        <v>596</v>
      </c>
      <c r="DC8" s="990"/>
      <c r="DD8" s="990"/>
      <c r="DE8" s="990"/>
      <c r="DF8" s="991"/>
      <c r="DG8" s="989" t="s">
        <v>596</v>
      </c>
      <c r="DH8" s="990"/>
      <c r="DI8" s="990"/>
      <c r="DJ8" s="990"/>
      <c r="DK8" s="991"/>
      <c r="DL8" s="989">
        <v>43</v>
      </c>
      <c r="DM8" s="990"/>
      <c r="DN8" s="990"/>
      <c r="DO8" s="990"/>
      <c r="DP8" s="991"/>
      <c r="DQ8" s="989">
        <v>39</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390</v>
      </c>
      <c r="B23" s="937" t="s">
        <v>391</v>
      </c>
      <c r="C23" s="938"/>
      <c r="D23" s="938"/>
      <c r="E23" s="938"/>
      <c r="F23" s="938"/>
      <c r="G23" s="938"/>
      <c r="H23" s="938"/>
      <c r="I23" s="938"/>
      <c r="J23" s="938"/>
      <c r="K23" s="938"/>
      <c r="L23" s="938"/>
      <c r="M23" s="938"/>
      <c r="N23" s="938"/>
      <c r="O23" s="938"/>
      <c r="P23" s="948"/>
      <c r="Q23" s="1067">
        <v>11788</v>
      </c>
      <c r="R23" s="1061"/>
      <c r="S23" s="1061"/>
      <c r="T23" s="1061"/>
      <c r="U23" s="1061"/>
      <c r="V23" s="1061">
        <v>11111</v>
      </c>
      <c r="W23" s="1061"/>
      <c r="X23" s="1061"/>
      <c r="Y23" s="1061"/>
      <c r="Z23" s="1061"/>
      <c r="AA23" s="1061">
        <v>677</v>
      </c>
      <c r="AB23" s="1061"/>
      <c r="AC23" s="1061"/>
      <c r="AD23" s="1061"/>
      <c r="AE23" s="1068"/>
      <c r="AF23" s="1069">
        <v>570</v>
      </c>
      <c r="AG23" s="1061"/>
      <c r="AH23" s="1061"/>
      <c r="AI23" s="1061"/>
      <c r="AJ23" s="1070"/>
      <c r="AK23" s="1071"/>
      <c r="AL23" s="1072"/>
      <c r="AM23" s="1072"/>
      <c r="AN23" s="1072"/>
      <c r="AO23" s="1072"/>
      <c r="AP23" s="1061">
        <v>8545</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1324</v>
      </c>
      <c r="R28" s="1051"/>
      <c r="S28" s="1051"/>
      <c r="T28" s="1051"/>
      <c r="U28" s="1051"/>
      <c r="V28" s="1051">
        <v>1305</v>
      </c>
      <c r="W28" s="1051"/>
      <c r="X28" s="1051"/>
      <c r="Y28" s="1051"/>
      <c r="Z28" s="1051"/>
      <c r="AA28" s="1051">
        <v>19</v>
      </c>
      <c r="AB28" s="1051"/>
      <c r="AC28" s="1051"/>
      <c r="AD28" s="1051"/>
      <c r="AE28" s="1052"/>
      <c r="AF28" s="1053">
        <v>19</v>
      </c>
      <c r="AG28" s="1051"/>
      <c r="AH28" s="1051"/>
      <c r="AI28" s="1051"/>
      <c r="AJ28" s="1054"/>
      <c r="AK28" s="1042">
        <v>123</v>
      </c>
      <c r="AL28" s="1043"/>
      <c r="AM28" s="1043"/>
      <c r="AN28" s="1043"/>
      <c r="AO28" s="1043"/>
      <c r="AP28" s="1043" t="s">
        <v>518</v>
      </c>
      <c r="AQ28" s="1043"/>
      <c r="AR28" s="1043"/>
      <c r="AS28" s="1043"/>
      <c r="AT28" s="1043"/>
      <c r="AU28" s="1043" t="s">
        <v>583</v>
      </c>
      <c r="AV28" s="1043"/>
      <c r="AW28" s="1043"/>
      <c r="AX28" s="1043"/>
      <c r="AY28" s="1043"/>
      <c r="AZ28" s="1044" t="s">
        <v>587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19</v>
      </c>
      <c r="R29" s="1039"/>
      <c r="S29" s="1039"/>
      <c r="T29" s="1039"/>
      <c r="U29" s="1039"/>
      <c r="V29" s="1039">
        <v>15</v>
      </c>
      <c r="W29" s="1039"/>
      <c r="X29" s="1039"/>
      <c r="Y29" s="1039"/>
      <c r="Z29" s="1039"/>
      <c r="AA29" s="1039">
        <v>3</v>
      </c>
      <c r="AB29" s="1039"/>
      <c r="AC29" s="1039"/>
      <c r="AD29" s="1039"/>
      <c r="AE29" s="1040"/>
      <c r="AF29" s="1035">
        <v>3</v>
      </c>
      <c r="AG29" s="1036"/>
      <c r="AH29" s="1036"/>
      <c r="AI29" s="1036"/>
      <c r="AJ29" s="1037"/>
      <c r="AK29" s="980">
        <v>14</v>
      </c>
      <c r="AL29" s="971"/>
      <c r="AM29" s="971"/>
      <c r="AN29" s="971"/>
      <c r="AO29" s="971"/>
      <c r="AP29" s="971" t="s">
        <v>518</v>
      </c>
      <c r="AQ29" s="971"/>
      <c r="AR29" s="971"/>
      <c r="AS29" s="971"/>
      <c r="AT29" s="971"/>
      <c r="AU29" s="971" t="s">
        <v>584</v>
      </c>
      <c r="AV29" s="971"/>
      <c r="AW29" s="971"/>
      <c r="AX29" s="971"/>
      <c r="AY29" s="971"/>
      <c r="AZ29" s="1041" t="s">
        <v>587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1387</v>
      </c>
      <c r="R30" s="1039"/>
      <c r="S30" s="1039"/>
      <c r="T30" s="1039"/>
      <c r="U30" s="1039"/>
      <c r="V30" s="1039">
        <v>1274</v>
      </c>
      <c r="W30" s="1039"/>
      <c r="X30" s="1039"/>
      <c r="Y30" s="1039"/>
      <c r="Z30" s="1039"/>
      <c r="AA30" s="1039">
        <v>113</v>
      </c>
      <c r="AB30" s="1039"/>
      <c r="AC30" s="1039"/>
      <c r="AD30" s="1039"/>
      <c r="AE30" s="1040"/>
      <c r="AF30" s="1035">
        <v>113</v>
      </c>
      <c r="AG30" s="1036"/>
      <c r="AH30" s="1036"/>
      <c r="AI30" s="1036"/>
      <c r="AJ30" s="1037"/>
      <c r="AK30" s="980">
        <v>248</v>
      </c>
      <c r="AL30" s="971"/>
      <c r="AM30" s="971"/>
      <c r="AN30" s="971"/>
      <c r="AO30" s="971"/>
      <c r="AP30" s="971" t="s">
        <v>518</v>
      </c>
      <c r="AQ30" s="971"/>
      <c r="AR30" s="971"/>
      <c r="AS30" s="971"/>
      <c r="AT30" s="971"/>
      <c r="AU30" s="971" t="s">
        <v>585</v>
      </c>
      <c r="AV30" s="971"/>
      <c r="AW30" s="971"/>
      <c r="AX30" s="971"/>
      <c r="AY30" s="971"/>
      <c r="AZ30" s="1041" t="s">
        <v>587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406</v>
      </c>
      <c r="C31" s="1031"/>
      <c r="D31" s="1031"/>
      <c r="E31" s="1031"/>
      <c r="F31" s="1031"/>
      <c r="G31" s="1031"/>
      <c r="H31" s="1031"/>
      <c r="I31" s="1031"/>
      <c r="J31" s="1031"/>
      <c r="K31" s="1031"/>
      <c r="L31" s="1031"/>
      <c r="M31" s="1031"/>
      <c r="N31" s="1031"/>
      <c r="O31" s="1031"/>
      <c r="P31" s="1032"/>
      <c r="Q31" s="1038">
        <v>136</v>
      </c>
      <c r="R31" s="1039"/>
      <c r="S31" s="1039"/>
      <c r="T31" s="1039"/>
      <c r="U31" s="1039"/>
      <c r="V31" s="1039">
        <v>134</v>
      </c>
      <c r="W31" s="1039"/>
      <c r="X31" s="1039"/>
      <c r="Y31" s="1039"/>
      <c r="Z31" s="1039"/>
      <c r="AA31" s="1039">
        <v>2</v>
      </c>
      <c r="AB31" s="1039"/>
      <c r="AC31" s="1039"/>
      <c r="AD31" s="1039"/>
      <c r="AE31" s="1040"/>
      <c r="AF31" s="1035">
        <v>2</v>
      </c>
      <c r="AG31" s="1036"/>
      <c r="AH31" s="1036"/>
      <c r="AI31" s="1036"/>
      <c r="AJ31" s="1037"/>
      <c r="AK31" s="980">
        <v>64</v>
      </c>
      <c r="AL31" s="971"/>
      <c r="AM31" s="971"/>
      <c r="AN31" s="971"/>
      <c r="AO31" s="971"/>
      <c r="AP31" s="971" t="s">
        <v>518</v>
      </c>
      <c r="AQ31" s="971"/>
      <c r="AR31" s="971"/>
      <c r="AS31" s="971"/>
      <c r="AT31" s="971"/>
      <c r="AU31" s="971" t="s">
        <v>586</v>
      </c>
      <c r="AV31" s="971"/>
      <c r="AW31" s="971"/>
      <c r="AX31" s="971"/>
      <c r="AY31" s="971"/>
      <c r="AZ31" s="1041" t="s">
        <v>587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407</v>
      </c>
      <c r="C32" s="1031"/>
      <c r="D32" s="1031"/>
      <c r="E32" s="1031"/>
      <c r="F32" s="1031"/>
      <c r="G32" s="1031"/>
      <c r="H32" s="1031"/>
      <c r="I32" s="1031"/>
      <c r="J32" s="1031"/>
      <c r="K32" s="1031"/>
      <c r="L32" s="1031"/>
      <c r="M32" s="1031"/>
      <c r="N32" s="1031"/>
      <c r="O32" s="1031"/>
      <c r="P32" s="1032"/>
      <c r="Q32" s="1038">
        <v>274</v>
      </c>
      <c r="R32" s="1039"/>
      <c r="S32" s="1039"/>
      <c r="T32" s="1039"/>
      <c r="U32" s="1039"/>
      <c r="V32" s="1039">
        <v>234</v>
      </c>
      <c r="W32" s="1039"/>
      <c r="X32" s="1039"/>
      <c r="Y32" s="1039"/>
      <c r="Z32" s="1039"/>
      <c r="AA32" s="1039">
        <v>40</v>
      </c>
      <c r="AB32" s="1039"/>
      <c r="AC32" s="1039"/>
      <c r="AD32" s="1039"/>
      <c r="AE32" s="1040"/>
      <c r="AF32" s="1035">
        <v>395</v>
      </c>
      <c r="AG32" s="1036"/>
      <c r="AH32" s="1036"/>
      <c r="AI32" s="1036"/>
      <c r="AJ32" s="1037"/>
      <c r="AK32" s="980">
        <v>1</v>
      </c>
      <c r="AL32" s="971"/>
      <c r="AM32" s="971"/>
      <c r="AN32" s="971"/>
      <c r="AO32" s="971"/>
      <c r="AP32" s="971">
        <v>1181</v>
      </c>
      <c r="AQ32" s="971"/>
      <c r="AR32" s="971"/>
      <c r="AS32" s="971"/>
      <c r="AT32" s="971"/>
      <c r="AU32" s="971" t="s">
        <v>586</v>
      </c>
      <c r="AV32" s="971"/>
      <c r="AW32" s="971"/>
      <c r="AX32" s="971"/>
      <c r="AY32" s="971"/>
      <c r="AZ32" s="1041" t="s">
        <v>587</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409</v>
      </c>
      <c r="C33" s="1031"/>
      <c r="D33" s="1031"/>
      <c r="E33" s="1031"/>
      <c r="F33" s="1031"/>
      <c r="G33" s="1031"/>
      <c r="H33" s="1031"/>
      <c r="I33" s="1031"/>
      <c r="J33" s="1031"/>
      <c r="K33" s="1031"/>
      <c r="L33" s="1031"/>
      <c r="M33" s="1031"/>
      <c r="N33" s="1031"/>
      <c r="O33" s="1031"/>
      <c r="P33" s="1032"/>
      <c r="Q33" s="1038">
        <v>247</v>
      </c>
      <c r="R33" s="1039"/>
      <c r="S33" s="1039"/>
      <c r="T33" s="1039"/>
      <c r="U33" s="1039"/>
      <c r="V33" s="1039">
        <v>247</v>
      </c>
      <c r="W33" s="1039"/>
      <c r="X33" s="1039"/>
      <c r="Y33" s="1039"/>
      <c r="Z33" s="1039"/>
      <c r="AA33" s="1039">
        <v>0</v>
      </c>
      <c r="AB33" s="1039"/>
      <c r="AC33" s="1039"/>
      <c r="AD33" s="1039"/>
      <c r="AE33" s="1040"/>
      <c r="AF33" s="1035">
        <v>0</v>
      </c>
      <c r="AG33" s="1036"/>
      <c r="AH33" s="1036"/>
      <c r="AI33" s="1036"/>
      <c r="AJ33" s="1037"/>
      <c r="AK33" s="980">
        <v>50</v>
      </c>
      <c r="AL33" s="971"/>
      <c r="AM33" s="971"/>
      <c r="AN33" s="971"/>
      <c r="AO33" s="971"/>
      <c r="AP33" s="971">
        <v>571</v>
      </c>
      <c r="AQ33" s="971"/>
      <c r="AR33" s="971"/>
      <c r="AS33" s="971"/>
      <c r="AT33" s="971"/>
      <c r="AU33" s="971">
        <v>158</v>
      </c>
      <c r="AV33" s="971"/>
      <c r="AW33" s="971"/>
      <c r="AX33" s="971"/>
      <c r="AY33" s="971"/>
      <c r="AZ33" s="1041" t="s">
        <v>588</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411</v>
      </c>
      <c r="C34" s="1031"/>
      <c r="D34" s="1031"/>
      <c r="E34" s="1031"/>
      <c r="F34" s="1031"/>
      <c r="G34" s="1031"/>
      <c r="H34" s="1031"/>
      <c r="I34" s="1031"/>
      <c r="J34" s="1031"/>
      <c r="K34" s="1031"/>
      <c r="L34" s="1031"/>
      <c r="M34" s="1031"/>
      <c r="N34" s="1031"/>
      <c r="O34" s="1031"/>
      <c r="P34" s="1032"/>
      <c r="Q34" s="1038">
        <v>455</v>
      </c>
      <c r="R34" s="1039"/>
      <c r="S34" s="1039"/>
      <c r="T34" s="1039"/>
      <c r="U34" s="1039"/>
      <c r="V34" s="1039">
        <v>455</v>
      </c>
      <c r="W34" s="1039"/>
      <c r="X34" s="1039"/>
      <c r="Y34" s="1039"/>
      <c r="Z34" s="1039"/>
      <c r="AA34" s="1039" t="s">
        <v>587</v>
      </c>
      <c r="AB34" s="1039"/>
      <c r="AC34" s="1039"/>
      <c r="AD34" s="1039"/>
      <c r="AE34" s="1040"/>
      <c r="AF34" s="1035" t="s">
        <v>412</v>
      </c>
      <c r="AG34" s="1036"/>
      <c r="AH34" s="1036"/>
      <c r="AI34" s="1036"/>
      <c r="AJ34" s="1037"/>
      <c r="AK34" s="980">
        <v>53</v>
      </c>
      <c r="AL34" s="971"/>
      <c r="AM34" s="971"/>
      <c r="AN34" s="971"/>
      <c r="AO34" s="971"/>
      <c r="AP34" s="971">
        <v>342</v>
      </c>
      <c r="AQ34" s="971"/>
      <c r="AR34" s="971"/>
      <c r="AS34" s="971"/>
      <c r="AT34" s="971"/>
      <c r="AU34" s="971">
        <v>6</v>
      </c>
      <c r="AV34" s="971"/>
      <c r="AW34" s="971"/>
      <c r="AX34" s="971"/>
      <c r="AY34" s="971"/>
      <c r="AZ34" s="1041" t="s">
        <v>589</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413</v>
      </c>
      <c r="C35" s="1031"/>
      <c r="D35" s="1031"/>
      <c r="E35" s="1031"/>
      <c r="F35" s="1031"/>
      <c r="G35" s="1031"/>
      <c r="H35" s="1031"/>
      <c r="I35" s="1031"/>
      <c r="J35" s="1031"/>
      <c r="K35" s="1031"/>
      <c r="L35" s="1031"/>
      <c r="M35" s="1031"/>
      <c r="N35" s="1031"/>
      <c r="O35" s="1031"/>
      <c r="P35" s="1032"/>
      <c r="Q35" s="1038">
        <v>4</v>
      </c>
      <c r="R35" s="1039"/>
      <c r="S35" s="1039"/>
      <c r="T35" s="1039"/>
      <c r="U35" s="1039"/>
      <c r="V35" s="1039">
        <v>4</v>
      </c>
      <c r="W35" s="1039"/>
      <c r="X35" s="1039"/>
      <c r="Y35" s="1039"/>
      <c r="Z35" s="1039"/>
      <c r="AA35" s="1039" t="s">
        <v>587</v>
      </c>
      <c r="AB35" s="1039"/>
      <c r="AC35" s="1039"/>
      <c r="AD35" s="1039"/>
      <c r="AE35" s="1040"/>
      <c r="AF35" s="1035" t="s">
        <v>128</v>
      </c>
      <c r="AG35" s="1036"/>
      <c r="AH35" s="1036"/>
      <c r="AI35" s="1036"/>
      <c r="AJ35" s="1037"/>
      <c r="AK35" s="980">
        <v>3</v>
      </c>
      <c r="AL35" s="971"/>
      <c r="AM35" s="971"/>
      <c r="AN35" s="971"/>
      <c r="AO35" s="971"/>
      <c r="AP35" s="971">
        <v>25</v>
      </c>
      <c r="AQ35" s="971"/>
      <c r="AR35" s="971"/>
      <c r="AS35" s="971"/>
      <c r="AT35" s="971"/>
      <c r="AU35" s="971">
        <v>6</v>
      </c>
      <c r="AV35" s="971"/>
      <c r="AW35" s="971"/>
      <c r="AX35" s="971"/>
      <c r="AY35" s="971"/>
      <c r="AZ35" s="1041" t="s">
        <v>590</v>
      </c>
      <c r="BA35" s="1041"/>
      <c r="BB35" s="1041"/>
      <c r="BC35" s="1041"/>
      <c r="BD35" s="1041"/>
      <c r="BE35" s="972" t="s">
        <v>410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414</v>
      </c>
      <c r="C36" s="1031"/>
      <c r="D36" s="1031"/>
      <c r="E36" s="1031"/>
      <c r="F36" s="1031"/>
      <c r="G36" s="1031"/>
      <c r="H36" s="1031"/>
      <c r="I36" s="1031"/>
      <c r="J36" s="1031"/>
      <c r="K36" s="1031"/>
      <c r="L36" s="1031"/>
      <c r="M36" s="1031"/>
      <c r="N36" s="1031"/>
      <c r="O36" s="1031"/>
      <c r="P36" s="1032"/>
      <c r="Q36" s="1038">
        <v>2</v>
      </c>
      <c r="R36" s="1039"/>
      <c r="S36" s="1039"/>
      <c r="T36" s="1039"/>
      <c r="U36" s="1039"/>
      <c r="V36" s="1039">
        <v>2</v>
      </c>
      <c r="W36" s="1039"/>
      <c r="X36" s="1039"/>
      <c r="Y36" s="1039"/>
      <c r="Z36" s="1039"/>
      <c r="AA36" s="1039" t="s">
        <v>587</v>
      </c>
      <c r="AB36" s="1039"/>
      <c r="AC36" s="1039"/>
      <c r="AD36" s="1039"/>
      <c r="AE36" s="1040"/>
      <c r="AF36" s="1035" t="s">
        <v>128</v>
      </c>
      <c r="AG36" s="1036"/>
      <c r="AH36" s="1036"/>
      <c r="AI36" s="1036"/>
      <c r="AJ36" s="1037"/>
      <c r="AK36" s="980">
        <v>1</v>
      </c>
      <c r="AL36" s="971"/>
      <c r="AM36" s="971"/>
      <c r="AN36" s="971"/>
      <c r="AO36" s="971"/>
      <c r="AP36" s="971" t="s">
        <v>587</v>
      </c>
      <c r="AQ36" s="971"/>
      <c r="AR36" s="971"/>
      <c r="AS36" s="971"/>
      <c r="AT36" s="971"/>
      <c r="AU36" s="971">
        <v>0</v>
      </c>
      <c r="AV36" s="971"/>
      <c r="AW36" s="971"/>
      <c r="AX36" s="971"/>
      <c r="AY36" s="971"/>
      <c r="AZ36" s="1041" t="s">
        <v>591</v>
      </c>
      <c r="BA36" s="1041"/>
      <c r="BB36" s="1041"/>
      <c r="BC36" s="1041"/>
      <c r="BD36" s="1041"/>
      <c r="BE36" s="972" t="s">
        <v>410</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t="s">
        <v>415</v>
      </c>
      <c r="C37" s="1031"/>
      <c r="D37" s="1031"/>
      <c r="E37" s="1031"/>
      <c r="F37" s="1031"/>
      <c r="G37" s="1031"/>
      <c r="H37" s="1031"/>
      <c r="I37" s="1031"/>
      <c r="J37" s="1031"/>
      <c r="K37" s="1031"/>
      <c r="L37" s="1031"/>
      <c r="M37" s="1031"/>
      <c r="N37" s="1031"/>
      <c r="O37" s="1031"/>
      <c r="P37" s="1032"/>
      <c r="Q37" s="1038">
        <v>76</v>
      </c>
      <c r="R37" s="1039"/>
      <c r="S37" s="1039"/>
      <c r="T37" s="1039"/>
      <c r="U37" s="1039"/>
      <c r="V37" s="1039">
        <v>76</v>
      </c>
      <c r="W37" s="1039"/>
      <c r="X37" s="1039"/>
      <c r="Y37" s="1039"/>
      <c r="Z37" s="1039"/>
      <c r="AA37" s="1039" t="s">
        <v>587</v>
      </c>
      <c r="AB37" s="1039"/>
      <c r="AC37" s="1039"/>
      <c r="AD37" s="1039"/>
      <c r="AE37" s="1040"/>
      <c r="AF37" s="1035" t="s">
        <v>128</v>
      </c>
      <c r="AG37" s="1036"/>
      <c r="AH37" s="1036"/>
      <c r="AI37" s="1036"/>
      <c r="AJ37" s="1037"/>
      <c r="AK37" s="980">
        <v>11</v>
      </c>
      <c r="AL37" s="971"/>
      <c r="AM37" s="971"/>
      <c r="AN37" s="971"/>
      <c r="AO37" s="971"/>
      <c r="AP37" s="971">
        <v>85</v>
      </c>
      <c r="AQ37" s="971"/>
      <c r="AR37" s="971"/>
      <c r="AS37" s="971"/>
      <c r="AT37" s="971"/>
      <c r="AU37" s="971">
        <v>28</v>
      </c>
      <c r="AV37" s="971"/>
      <c r="AW37" s="971"/>
      <c r="AX37" s="971"/>
      <c r="AY37" s="971"/>
      <c r="AZ37" s="1041" t="s">
        <v>587</v>
      </c>
      <c r="BA37" s="1041"/>
      <c r="BB37" s="1041"/>
      <c r="BC37" s="1041"/>
      <c r="BD37" s="1041"/>
      <c r="BE37" s="972" t="s">
        <v>410</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390</v>
      </c>
      <c r="B63" s="937" t="s">
        <v>417</v>
      </c>
      <c r="C63" s="938"/>
      <c r="D63" s="938"/>
      <c r="E63" s="938"/>
      <c r="F63" s="938"/>
      <c r="G63" s="938"/>
      <c r="H63" s="938"/>
      <c r="I63" s="938"/>
      <c r="J63" s="938"/>
      <c r="K63" s="938"/>
      <c r="L63" s="938"/>
      <c r="M63" s="938"/>
      <c r="N63" s="938"/>
      <c r="O63" s="938"/>
      <c r="P63" s="948"/>
      <c r="Q63" s="961"/>
      <c r="R63" s="962"/>
      <c r="S63" s="962"/>
      <c r="T63" s="962"/>
      <c r="U63" s="962"/>
      <c r="V63" s="962"/>
      <c r="W63" s="962"/>
      <c r="X63" s="962"/>
      <c r="Y63" s="962"/>
      <c r="Z63" s="962"/>
      <c r="AA63" s="962"/>
      <c r="AB63" s="962"/>
      <c r="AC63" s="962"/>
      <c r="AD63" s="962"/>
      <c r="AE63" s="1020"/>
      <c r="AF63" s="1021">
        <v>532</v>
      </c>
      <c r="AG63" s="963"/>
      <c r="AH63" s="963"/>
      <c r="AI63" s="963"/>
      <c r="AJ63" s="1022"/>
      <c r="AK63" s="1023"/>
      <c r="AL63" s="962"/>
      <c r="AM63" s="962"/>
      <c r="AN63" s="962"/>
      <c r="AO63" s="962"/>
      <c r="AP63" s="963">
        <v>2204</v>
      </c>
      <c r="AQ63" s="963"/>
      <c r="AR63" s="963"/>
      <c r="AS63" s="963"/>
      <c r="AT63" s="963"/>
      <c r="AU63" s="963">
        <v>198</v>
      </c>
      <c r="AV63" s="963"/>
      <c r="AW63" s="963"/>
      <c r="AX63" s="963"/>
      <c r="AY63" s="963"/>
      <c r="AZ63" s="1017"/>
      <c r="BA63" s="1017"/>
      <c r="BB63" s="1017"/>
      <c r="BC63" s="1017"/>
      <c r="BD63" s="1017"/>
      <c r="BE63" s="959"/>
      <c r="BF63" s="959"/>
      <c r="BG63" s="959"/>
      <c r="BH63" s="959"/>
      <c r="BI63" s="960"/>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597</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604</v>
      </c>
      <c r="AQ68" s="982"/>
      <c r="AR68" s="982"/>
      <c r="AS68" s="982"/>
      <c r="AT68" s="982"/>
      <c r="AU68" s="982" t="s">
        <v>605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598</v>
      </c>
      <c r="C69" s="975"/>
      <c r="D69" s="975"/>
      <c r="E69" s="975"/>
      <c r="F69" s="975"/>
      <c r="G69" s="975"/>
      <c r="H69" s="975"/>
      <c r="I69" s="975"/>
      <c r="J69" s="975"/>
      <c r="K69" s="975"/>
      <c r="L69" s="975"/>
      <c r="M69" s="975"/>
      <c r="N69" s="975"/>
      <c r="O69" s="975"/>
      <c r="P69" s="976"/>
      <c r="Q69" s="977">
        <v>902</v>
      </c>
      <c r="R69" s="971"/>
      <c r="S69" s="971"/>
      <c r="T69" s="971"/>
      <c r="U69" s="971"/>
      <c r="V69" s="971">
        <v>850</v>
      </c>
      <c r="W69" s="971"/>
      <c r="X69" s="971"/>
      <c r="Y69" s="971"/>
      <c r="Z69" s="971"/>
      <c r="AA69" s="971">
        <v>52</v>
      </c>
      <c r="AB69" s="971"/>
      <c r="AC69" s="971"/>
      <c r="AD69" s="971"/>
      <c r="AE69" s="971"/>
      <c r="AF69" s="971">
        <v>52</v>
      </c>
      <c r="AG69" s="971"/>
      <c r="AH69" s="971"/>
      <c r="AI69" s="971"/>
      <c r="AJ69" s="971"/>
      <c r="AK69" s="971">
        <v>40</v>
      </c>
      <c r="AL69" s="971"/>
      <c r="AM69" s="971"/>
      <c r="AN69" s="971"/>
      <c r="AO69" s="971"/>
      <c r="AP69" s="971" t="s">
        <v>606</v>
      </c>
      <c r="AQ69" s="971"/>
      <c r="AR69" s="971"/>
      <c r="AS69" s="971"/>
      <c r="AT69" s="971"/>
      <c r="AU69" s="971" t="s">
        <v>607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599</v>
      </c>
      <c r="C70" s="975"/>
      <c r="D70" s="975"/>
      <c r="E70" s="975"/>
      <c r="F70" s="975"/>
      <c r="G70" s="975"/>
      <c r="H70" s="975"/>
      <c r="I70" s="975"/>
      <c r="J70" s="975"/>
      <c r="K70" s="975"/>
      <c r="L70" s="975"/>
      <c r="M70" s="975"/>
      <c r="N70" s="975"/>
      <c r="O70" s="975"/>
      <c r="P70" s="976"/>
      <c r="Q70" s="977">
        <v>1462</v>
      </c>
      <c r="R70" s="971"/>
      <c r="S70" s="971"/>
      <c r="T70" s="971"/>
      <c r="U70" s="971"/>
      <c r="V70" s="971">
        <v>1446</v>
      </c>
      <c r="W70" s="971"/>
      <c r="X70" s="971"/>
      <c r="Y70" s="971"/>
      <c r="Z70" s="971"/>
      <c r="AA70" s="971">
        <v>16</v>
      </c>
      <c r="AB70" s="971"/>
      <c r="AC70" s="971"/>
      <c r="AD70" s="971"/>
      <c r="AE70" s="971"/>
      <c r="AF70" s="971">
        <v>16</v>
      </c>
      <c r="AG70" s="971"/>
      <c r="AH70" s="971"/>
      <c r="AI70" s="971"/>
      <c r="AJ70" s="971"/>
      <c r="AK70" s="971">
        <v>20</v>
      </c>
      <c r="AL70" s="971"/>
      <c r="AM70" s="971"/>
      <c r="AN70" s="971"/>
      <c r="AO70" s="971"/>
      <c r="AP70" s="971" t="s">
        <v>608</v>
      </c>
      <c r="AQ70" s="971"/>
      <c r="AR70" s="971"/>
      <c r="AS70" s="971"/>
      <c r="AT70" s="971"/>
      <c r="AU70" s="971" t="s">
        <v>606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600</v>
      </c>
      <c r="C71" s="975"/>
      <c r="D71" s="975"/>
      <c r="E71" s="975"/>
      <c r="F71" s="975"/>
      <c r="G71" s="975"/>
      <c r="H71" s="975"/>
      <c r="I71" s="975"/>
      <c r="J71" s="975"/>
      <c r="K71" s="975"/>
      <c r="L71" s="975"/>
      <c r="M71" s="975"/>
      <c r="N71" s="975"/>
      <c r="O71" s="975"/>
      <c r="P71" s="976"/>
      <c r="Q71" s="977">
        <v>599</v>
      </c>
      <c r="R71" s="971"/>
      <c r="S71" s="971"/>
      <c r="T71" s="971"/>
      <c r="U71" s="971"/>
      <c r="V71" s="971">
        <v>576</v>
      </c>
      <c r="W71" s="971"/>
      <c r="X71" s="971"/>
      <c r="Y71" s="971"/>
      <c r="Z71" s="971"/>
      <c r="AA71" s="971">
        <v>23</v>
      </c>
      <c r="AB71" s="971"/>
      <c r="AC71" s="971"/>
      <c r="AD71" s="971"/>
      <c r="AE71" s="971"/>
      <c r="AF71" s="971">
        <v>23</v>
      </c>
      <c r="AG71" s="971"/>
      <c r="AH71" s="971"/>
      <c r="AI71" s="971"/>
      <c r="AJ71" s="971"/>
      <c r="AK71" s="971">
        <v>33</v>
      </c>
      <c r="AL71" s="971"/>
      <c r="AM71" s="971"/>
      <c r="AN71" s="971"/>
      <c r="AO71" s="971"/>
      <c r="AP71" s="971" t="s">
        <v>609</v>
      </c>
      <c r="AQ71" s="971"/>
      <c r="AR71" s="971"/>
      <c r="AS71" s="971"/>
      <c r="AT71" s="971"/>
      <c r="AU71" s="971" t="s">
        <v>610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601</v>
      </c>
      <c r="C72" s="975"/>
      <c r="D72" s="975"/>
      <c r="E72" s="975"/>
      <c r="F72" s="975"/>
      <c r="G72" s="975"/>
      <c r="H72" s="975"/>
      <c r="I72" s="975"/>
      <c r="J72" s="975"/>
      <c r="K72" s="975"/>
      <c r="L72" s="975"/>
      <c r="M72" s="975"/>
      <c r="N72" s="975"/>
      <c r="O72" s="975"/>
      <c r="P72" s="976"/>
      <c r="Q72" s="977">
        <v>47</v>
      </c>
      <c r="R72" s="971"/>
      <c r="S72" s="971"/>
      <c r="T72" s="971"/>
      <c r="U72" s="971"/>
      <c r="V72" s="971">
        <v>43</v>
      </c>
      <c r="W72" s="971"/>
      <c r="X72" s="971"/>
      <c r="Y72" s="971"/>
      <c r="Z72" s="971"/>
      <c r="AA72" s="971">
        <v>3</v>
      </c>
      <c r="AB72" s="971"/>
      <c r="AC72" s="971"/>
      <c r="AD72" s="971"/>
      <c r="AE72" s="971"/>
      <c r="AF72" s="971">
        <v>3</v>
      </c>
      <c r="AG72" s="971"/>
      <c r="AH72" s="971"/>
      <c r="AI72" s="971"/>
      <c r="AJ72" s="971"/>
      <c r="AK72" s="971">
        <v>5</v>
      </c>
      <c r="AL72" s="971"/>
      <c r="AM72" s="971"/>
      <c r="AN72" s="971"/>
      <c r="AO72" s="971"/>
      <c r="AP72" s="971" t="s">
        <v>611</v>
      </c>
      <c r="AQ72" s="971"/>
      <c r="AR72" s="971"/>
      <c r="AS72" s="971"/>
      <c r="AT72" s="971"/>
      <c r="AU72" s="971" t="s">
        <v>611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602</v>
      </c>
      <c r="C73" s="975"/>
      <c r="D73" s="975"/>
      <c r="E73" s="975"/>
      <c r="F73" s="975"/>
      <c r="G73" s="975"/>
      <c r="H73" s="975"/>
      <c r="I73" s="975"/>
      <c r="J73" s="975"/>
      <c r="K73" s="975"/>
      <c r="L73" s="975"/>
      <c r="M73" s="975"/>
      <c r="N73" s="975"/>
      <c r="O73" s="975"/>
      <c r="P73" s="976"/>
      <c r="Q73" s="977">
        <v>84</v>
      </c>
      <c r="R73" s="971"/>
      <c r="S73" s="971"/>
      <c r="T73" s="971"/>
      <c r="U73" s="971"/>
      <c r="V73" s="971">
        <v>79</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607</v>
      </c>
      <c r="AQ73" s="971"/>
      <c r="AR73" s="971"/>
      <c r="AS73" s="971"/>
      <c r="AT73" s="971"/>
      <c r="AU73" s="971" t="s">
        <v>606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603</v>
      </c>
      <c r="C74" s="975"/>
      <c r="D74" s="975"/>
      <c r="E74" s="975"/>
      <c r="F74" s="975"/>
      <c r="G74" s="975"/>
      <c r="H74" s="975"/>
      <c r="I74" s="975"/>
      <c r="J74" s="975"/>
      <c r="K74" s="975"/>
      <c r="L74" s="975"/>
      <c r="M74" s="975"/>
      <c r="N74" s="975"/>
      <c r="O74" s="975"/>
      <c r="P74" s="976"/>
      <c r="Q74" s="977">
        <v>288382</v>
      </c>
      <c r="R74" s="971"/>
      <c r="S74" s="971"/>
      <c r="T74" s="971"/>
      <c r="U74" s="971"/>
      <c r="V74" s="971">
        <v>283191</v>
      </c>
      <c r="W74" s="971"/>
      <c r="X74" s="971"/>
      <c r="Y74" s="971"/>
      <c r="Z74" s="971"/>
      <c r="AA74" s="971">
        <v>5190</v>
      </c>
      <c r="AB74" s="971"/>
      <c r="AC74" s="971"/>
      <c r="AD74" s="971"/>
      <c r="AE74" s="971"/>
      <c r="AF74" s="971">
        <v>5190</v>
      </c>
      <c r="AG74" s="971"/>
      <c r="AH74" s="971"/>
      <c r="AI74" s="971"/>
      <c r="AJ74" s="971"/>
      <c r="AK74" s="971" t="s">
        <v>614</v>
      </c>
      <c r="AL74" s="971"/>
      <c r="AM74" s="971"/>
      <c r="AN74" s="971"/>
      <c r="AO74" s="971"/>
      <c r="AP74" s="971" t="s">
        <v>606</v>
      </c>
      <c r="AQ74" s="971"/>
      <c r="AR74" s="971"/>
      <c r="AS74" s="971"/>
      <c r="AT74" s="971"/>
      <c r="AU74" s="971" t="s">
        <v>608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390</v>
      </c>
      <c r="B88" s="937" t="s">
        <v>427</v>
      </c>
      <c r="C88" s="938"/>
      <c r="D88" s="938"/>
      <c r="E88" s="938"/>
      <c r="F88" s="938"/>
      <c r="G88" s="938"/>
      <c r="H88" s="938"/>
      <c r="I88" s="938"/>
      <c r="J88" s="938"/>
      <c r="K88" s="938"/>
      <c r="L88" s="938"/>
      <c r="M88" s="938"/>
      <c r="N88" s="938"/>
      <c r="O88" s="938"/>
      <c r="P88" s="948"/>
      <c r="Q88" s="961"/>
      <c r="R88" s="962"/>
      <c r="S88" s="962"/>
      <c r="T88" s="962"/>
      <c r="U88" s="962"/>
      <c r="V88" s="962"/>
      <c r="W88" s="962"/>
      <c r="X88" s="962"/>
      <c r="Y88" s="962"/>
      <c r="Z88" s="962"/>
      <c r="AA88" s="962"/>
      <c r="AB88" s="962"/>
      <c r="AC88" s="962"/>
      <c r="AD88" s="962"/>
      <c r="AE88" s="962"/>
      <c r="AF88" s="963">
        <v>5614</v>
      </c>
      <c r="AG88" s="963"/>
      <c r="AH88" s="963"/>
      <c r="AI88" s="963"/>
      <c r="AJ88" s="963"/>
      <c r="AK88" s="962"/>
      <c r="AL88" s="962"/>
      <c r="AM88" s="962"/>
      <c r="AN88" s="962"/>
      <c r="AO88" s="962"/>
      <c r="AP88" s="952" t="s">
        <v>583</v>
      </c>
      <c r="AQ88" s="953"/>
      <c r="AR88" s="953"/>
      <c r="AS88" s="953"/>
      <c r="AT88" s="954"/>
      <c r="AU88" s="952" t="s">
        <v>583</v>
      </c>
      <c r="AV88" s="953"/>
      <c r="AW88" s="953"/>
      <c r="AX88" s="953"/>
      <c r="AY88" s="954"/>
      <c r="AZ88" s="959"/>
      <c r="BA88" s="959"/>
      <c r="BB88" s="959"/>
      <c r="BC88" s="959"/>
      <c r="BD88" s="960"/>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t="s">
        <v>620</v>
      </c>
      <c r="CS102" s="953"/>
      <c r="CT102" s="953"/>
      <c r="CU102" s="953"/>
      <c r="CV102" s="954"/>
      <c r="CW102" s="952">
        <v>41</v>
      </c>
      <c r="CX102" s="953"/>
      <c r="CY102" s="953"/>
      <c r="CZ102" s="953"/>
      <c r="DA102" s="954"/>
      <c r="DB102" s="952" t="s">
        <v>583</v>
      </c>
      <c r="DC102" s="953"/>
      <c r="DD102" s="953"/>
      <c r="DE102" s="953"/>
      <c r="DF102" s="954"/>
      <c r="DG102" s="952" t="s">
        <v>583</v>
      </c>
      <c r="DH102" s="953"/>
      <c r="DI102" s="953"/>
      <c r="DJ102" s="953"/>
      <c r="DK102" s="954"/>
      <c r="DL102" s="952">
        <v>255</v>
      </c>
      <c r="DM102" s="953"/>
      <c r="DN102" s="953"/>
      <c r="DO102" s="953"/>
      <c r="DP102" s="954"/>
      <c r="DQ102" s="952">
        <v>230</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307</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307</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307</v>
      </c>
      <c r="DR109" s="896"/>
      <c r="DS109" s="896"/>
      <c r="DT109" s="896"/>
      <c r="DU109" s="897"/>
      <c r="DV109" s="898" t="s">
        <v>438</v>
      </c>
      <c r="DW109" s="896"/>
      <c r="DX109" s="896"/>
      <c r="DY109" s="896"/>
      <c r="DZ109" s="929"/>
    </row>
    <row r="110" spans="1:131" s="230" customFormat="1" ht="26.25" customHeight="1">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1416185</v>
      </c>
      <c r="AB110" s="889"/>
      <c r="AC110" s="889"/>
      <c r="AD110" s="889"/>
      <c r="AE110" s="890"/>
      <c r="AF110" s="891">
        <v>1455807</v>
      </c>
      <c r="AG110" s="889"/>
      <c r="AH110" s="889"/>
      <c r="AI110" s="889"/>
      <c r="AJ110" s="890"/>
      <c r="AK110" s="891">
        <v>1486041</v>
      </c>
      <c r="AL110" s="889"/>
      <c r="AM110" s="889"/>
      <c r="AN110" s="889"/>
      <c r="AO110" s="890"/>
      <c r="AP110" s="892">
        <v>33.1</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8437585</v>
      </c>
      <c r="BR110" s="842"/>
      <c r="BS110" s="842"/>
      <c r="BT110" s="842"/>
      <c r="BU110" s="842"/>
      <c r="BV110" s="842">
        <v>8727905</v>
      </c>
      <c r="BW110" s="842"/>
      <c r="BX110" s="842"/>
      <c r="BY110" s="842"/>
      <c r="BZ110" s="842"/>
      <c r="CA110" s="842">
        <v>8545450</v>
      </c>
      <c r="CB110" s="842"/>
      <c r="CC110" s="842"/>
      <c r="CD110" s="842"/>
      <c r="CE110" s="842"/>
      <c r="CF110" s="866">
        <v>190.4</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128</v>
      </c>
      <c r="DH110" s="842"/>
      <c r="DI110" s="842"/>
      <c r="DJ110" s="842"/>
      <c r="DK110" s="842"/>
      <c r="DL110" s="842" t="s">
        <v>128</v>
      </c>
      <c r="DM110" s="842"/>
      <c r="DN110" s="842"/>
      <c r="DO110" s="842"/>
      <c r="DP110" s="842"/>
      <c r="DQ110" s="842" t="s">
        <v>128</v>
      </c>
      <c r="DR110" s="842"/>
      <c r="DS110" s="842"/>
      <c r="DT110" s="842"/>
      <c r="DU110" s="842"/>
      <c r="DV110" s="843" t="s">
        <v>412</v>
      </c>
      <c r="DW110" s="843"/>
      <c r="DX110" s="843"/>
      <c r="DY110" s="843"/>
      <c r="DZ110" s="844"/>
    </row>
    <row r="111" spans="1:131" s="230"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412</v>
      </c>
      <c r="AG111" s="919"/>
      <c r="AH111" s="919"/>
      <c r="AI111" s="919"/>
      <c r="AJ111" s="920"/>
      <c r="AK111" s="921" t="s">
        <v>128</v>
      </c>
      <c r="AL111" s="919"/>
      <c r="AM111" s="919"/>
      <c r="AN111" s="919"/>
      <c r="AO111" s="920"/>
      <c r="AP111" s="922" t="s">
        <v>412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914</v>
      </c>
      <c r="BR111" s="817"/>
      <c r="BS111" s="817"/>
      <c r="BT111" s="817"/>
      <c r="BU111" s="817"/>
      <c r="BV111" s="817">
        <v>804</v>
      </c>
      <c r="BW111" s="817"/>
      <c r="BX111" s="817"/>
      <c r="BY111" s="817"/>
      <c r="BZ111" s="817"/>
      <c r="CA111" s="817">
        <v>617</v>
      </c>
      <c r="CB111" s="817"/>
      <c r="CC111" s="817"/>
      <c r="CD111" s="817"/>
      <c r="CE111" s="817"/>
      <c r="CF111" s="875">
        <v>0</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412</v>
      </c>
      <c r="DM111" s="817"/>
      <c r="DN111" s="817"/>
      <c r="DO111" s="817"/>
      <c r="DP111" s="817"/>
      <c r="DQ111" s="817" t="s">
        <v>412</v>
      </c>
      <c r="DR111" s="817"/>
      <c r="DS111" s="817"/>
      <c r="DT111" s="817"/>
      <c r="DU111" s="817"/>
      <c r="DV111" s="794" t="s">
        <v>412</v>
      </c>
      <c r="DW111" s="794"/>
      <c r="DX111" s="794"/>
      <c r="DY111" s="794"/>
      <c r="DZ111" s="795"/>
    </row>
    <row r="112" spans="1:131" s="230" customFormat="1" ht="26.25" customHeight="1">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412</v>
      </c>
      <c r="AB112" s="780"/>
      <c r="AC112" s="780"/>
      <c r="AD112" s="780"/>
      <c r="AE112" s="781"/>
      <c r="AF112" s="782" t="s">
        <v>128</v>
      </c>
      <c r="AG112" s="780"/>
      <c r="AH112" s="780"/>
      <c r="AI112" s="780"/>
      <c r="AJ112" s="781"/>
      <c r="AK112" s="782" t="s">
        <v>412</v>
      </c>
      <c r="AL112" s="780"/>
      <c r="AM112" s="780"/>
      <c r="AN112" s="780"/>
      <c r="AO112" s="781"/>
      <c r="AP112" s="824" t="s">
        <v>128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489455</v>
      </c>
      <c r="BR112" s="817"/>
      <c r="BS112" s="817"/>
      <c r="BT112" s="817"/>
      <c r="BU112" s="817"/>
      <c r="BV112" s="817">
        <v>376241</v>
      </c>
      <c r="BW112" s="817"/>
      <c r="BX112" s="817"/>
      <c r="BY112" s="817"/>
      <c r="BZ112" s="817"/>
      <c r="CA112" s="817">
        <v>242877</v>
      </c>
      <c r="CB112" s="817"/>
      <c r="CC112" s="817"/>
      <c r="CD112" s="817"/>
      <c r="CE112" s="817"/>
      <c r="CF112" s="875">
        <v>5.4</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412</v>
      </c>
      <c r="DH112" s="817"/>
      <c r="DI112" s="817"/>
      <c r="DJ112" s="817"/>
      <c r="DK112" s="817"/>
      <c r="DL112" s="817" t="s">
        <v>412</v>
      </c>
      <c r="DM112" s="817"/>
      <c r="DN112" s="817"/>
      <c r="DO112" s="817"/>
      <c r="DP112" s="817"/>
      <c r="DQ112" s="817" t="s">
        <v>128</v>
      </c>
      <c r="DR112" s="817"/>
      <c r="DS112" s="817"/>
      <c r="DT112" s="817"/>
      <c r="DU112" s="817"/>
      <c r="DV112" s="794" t="s">
        <v>412</v>
      </c>
      <c r="DW112" s="794"/>
      <c r="DX112" s="794"/>
      <c r="DY112" s="794"/>
      <c r="DZ112" s="795"/>
    </row>
    <row r="113" spans="1:130" s="230" customFormat="1" ht="26.25" customHeight="1">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51672</v>
      </c>
      <c r="AB113" s="919"/>
      <c r="AC113" s="919"/>
      <c r="AD113" s="919"/>
      <c r="AE113" s="920"/>
      <c r="AF113" s="921">
        <v>48618</v>
      </c>
      <c r="AG113" s="919"/>
      <c r="AH113" s="919"/>
      <c r="AI113" s="919"/>
      <c r="AJ113" s="920"/>
      <c r="AK113" s="921">
        <v>53339</v>
      </c>
      <c r="AL113" s="919"/>
      <c r="AM113" s="919"/>
      <c r="AN113" s="919"/>
      <c r="AO113" s="920"/>
      <c r="AP113" s="922">
        <v>1.2</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128</v>
      </c>
      <c r="BR113" s="817"/>
      <c r="BS113" s="817"/>
      <c r="BT113" s="817"/>
      <c r="BU113" s="817"/>
      <c r="BV113" s="817" t="s">
        <v>412</v>
      </c>
      <c r="BW113" s="817"/>
      <c r="BX113" s="817"/>
      <c r="BY113" s="817"/>
      <c r="BZ113" s="817"/>
      <c r="CA113" s="817" t="s">
        <v>128</v>
      </c>
      <c r="CB113" s="817"/>
      <c r="CC113" s="817"/>
      <c r="CD113" s="817"/>
      <c r="CE113" s="817"/>
      <c r="CF113" s="875" t="s">
        <v>412</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412</v>
      </c>
      <c r="DM113" s="780"/>
      <c r="DN113" s="780"/>
      <c r="DO113" s="780"/>
      <c r="DP113" s="781"/>
      <c r="DQ113" s="782" t="s">
        <v>128</v>
      </c>
      <c r="DR113" s="780"/>
      <c r="DS113" s="780"/>
      <c r="DT113" s="780"/>
      <c r="DU113" s="781"/>
      <c r="DV113" s="824" t="s">
        <v>128</v>
      </c>
      <c r="DW113" s="825"/>
      <c r="DX113" s="825"/>
      <c r="DY113" s="825"/>
      <c r="DZ113" s="826"/>
    </row>
    <row r="114" spans="1:130" s="230" customFormat="1" ht="26.25" customHeight="1">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128</v>
      </c>
      <c r="AB114" s="780"/>
      <c r="AC114" s="780"/>
      <c r="AD114" s="780"/>
      <c r="AE114" s="781"/>
      <c r="AF114" s="782" t="s">
        <v>412</v>
      </c>
      <c r="AG114" s="780"/>
      <c r="AH114" s="780"/>
      <c r="AI114" s="780"/>
      <c r="AJ114" s="781"/>
      <c r="AK114" s="782" t="s">
        <v>128</v>
      </c>
      <c r="AL114" s="780"/>
      <c r="AM114" s="780"/>
      <c r="AN114" s="780"/>
      <c r="AO114" s="781"/>
      <c r="AP114" s="824" t="s">
        <v>128</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721298</v>
      </c>
      <c r="BR114" s="817"/>
      <c r="BS114" s="817"/>
      <c r="BT114" s="817"/>
      <c r="BU114" s="817"/>
      <c r="BV114" s="817">
        <v>615904</v>
      </c>
      <c r="BW114" s="817"/>
      <c r="BX114" s="817"/>
      <c r="BY114" s="817"/>
      <c r="BZ114" s="817"/>
      <c r="CA114" s="817">
        <v>506072</v>
      </c>
      <c r="CB114" s="817"/>
      <c r="CC114" s="817"/>
      <c r="CD114" s="817"/>
      <c r="CE114" s="817"/>
      <c r="CF114" s="875">
        <v>11.3</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121</v>
      </c>
      <c r="AB115" s="919"/>
      <c r="AC115" s="919"/>
      <c r="AD115" s="919"/>
      <c r="AE115" s="920"/>
      <c r="AF115" s="921">
        <v>110</v>
      </c>
      <c r="AG115" s="919"/>
      <c r="AH115" s="919"/>
      <c r="AI115" s="919"/>
      <c r="AJ115" s="920"/>
      <c r="AK115" s="921">
        <v>101</v>
      </c>
      <c r="AL115" s="919"/>
      <c r="AM115" s="919"/>
      <c r="AN115" s="919"/>
      <c r="AO115" s="920"/>
      <c r="AP115" s="922">
        <v>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180685</v>
      </c>
      <c r="BR115" s="817"/>
      <c r="BS115" s="817"/>
      <c r="BT115" s="817"/>
      <c r="BU115" s="817"/>
      <c r="BV115" s="817">
        <v>242348</v>
      </c>
      <c r="BW115" s="817"/>
      <c r="BX115" s="817"/>
      <c r="BY115" s="817"/>
      <c r="BZ115" s="817"/>
      <c r="CA115" s="817">
        <v>230145</v>
      </c>
      <c r="CB115" s="817"/>
      <c r="CC115" s="817"/>
      <c r="CD115" s="817"/>
      <c r="CE115" s="817"/>
      <c r="CF115" s="875">
        <v>5.0999999999999996</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412</v>
      </c>
      <c r="DM115" s="780"/>
      <c r="DN115" s="780"/>
      <c r="DO115" s="780"/>
      <c r="DP115" s="781"/>
      <c r="DQ115" s="782" t="s">
        <v>128</v>
      </c>
      <c r="DR115" s="780"/>
      <c r="DS115" s="780"/>
      <c r="DT115" s="780"/>
      <c r="DU115" s="781"/>
      <c r="DV115" s="824" t="s">
        <v>128</v>
      </c>
      <c r="DW115" s="825"/>
      <c r="DX115" s="825"/>
      <c r="DY115" s="825"/>
      <c r="DZ115" s="826"/>
    </row>
    <row r="116" spans="1:130" s="230" customFormat="1" ht="26.25" customHeight="1">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227</v>
      </c>
      <c r="AB116" s="780"/>
      <c r="AC116" s="780"/>
      <c r="AD116" s="780"/>
      <c r="AE116" s="781"/>
      <c r="AF116" s="782">
        <v>343</v>
      </c>
      <c r="AG116" s="780"/>
      <c r="AH116" s="780"/>
      <c r="AI116" s="780"/>
      <c r="AJ116" s="781"/>
      <c r="AK116" s="782">
        <v>158</v>
      </c>
      <c r="AL116" s="780"/>
      <c r="AM116" s="780"/>
      <c r="AN116" s="780"/>
      <c r="AO116" s="781"/>
      <c r="AP116" s="824">
        <v>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412</v>
      </c>
      <c r="BW116" s="817"/>
      <c r="BX116" s="817"/>
      <c r="BY116" s="817"/>
      <c r="BZ116" s="817"/>
      <c r="CA116" s="817" t="s">
        <v>128</v>
      </c>
      <c r="CB116" s="817"/>
      <c r="CC116" s="817"/>
      <c r="CD116" s="817"/>
      <c r="CE116" s="817"/>
      <c r="CF116" s="875" t="s">
        <v>128</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412</v>
      </c>
      <c r="DH116" s="780"/>
      <c r="DI116" s="780"/>
      <c r="DJ116" s="780"/>
      <c r="DK116" s="781"/>
      <c r="DL116" s="782" t="s">
        <v>128</v>
      </c>
      <c r="DM116" s="780"/>
      <c r="DN116" s="780"/>
      <c r="DO116" s="780"/>
      <c r="DP116" s="781"/>
      <c r="DQ116" s="782" t="s">
        <v>128</v>
      </c>
      <c r="DR116" s="780"/>
      <c r="DS116" s="780"/>
      <c r="DT116" s="780"/>
      <c r="DU116" s="781"/>
      <c r="DV116" s="824" t="s">
        <v>128</v>
      </c>
      <c r="DW116" s="825"/>
      <c r="DX116" s="825"/>
      <c r="DY116" s="825"/>
      <c r="DZ116" s="826"/>
    </row>
    <row r="117" spans="1:130" s="230" customFormat="1" ht="26.25" customHeight="1">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1468205</v>
      </c>
      <c r="AB117" s="903"/>
      <c r="AC117" s="903"/>
      <c r="AD117" s="903"/>
      <c r="AE117" s="904"/>
      <c r="AF117" s="905">
        <v>1504878</v>
      </c>
      <c r="AG117" s="903"/>
      <c r="AH117" s="903"/>
      <c r="AI117" s="903"/>
      <c r="AJ117" s="904"/>
      <c r="AK117" s="905">
        <v>1539639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412</v>
      </c>
      <c r="BR117" s="817"/>
      <c r="BS117" s="817"/>
      <c r="BT117" s="817"/>
      <c r="BU117" s="817"/>
      <c r="BV117" s="817" t="s">
        <v>128</v>
      </c>
      <c r="BW117" s="817"/>
      <c r="BX117" s="817"/>
      <c r="BY117" s="817"/>
      <c r="BZ117" s="817"/>
      <c r="CA117" s="817" t="s">
        <v>128</v>
      </c>
      <c r="CB117" s="817"/>
      <c r="CC117" s="817"/>
      <c r="CD117" s="817"/>
      <c r="CE117" s="817"/>
      <c r="CF117" s="875" t="s">
        <v>128</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412</v>
      </c>
      <c r="DH117" s="780"/>
      <c r="DI117" s="780"/>
      <c r="DJ117" s="780"/>
      <c r="DK117" s="781"/>
      <c r="DL117" s="782" t="s">
        <v>412</v>
      </c>
      <c r="DM117" s="780"/>
      <c r="DN117" s="780"/>
      <c r="DO117" s="780"/>
      <c r="DP117" s="781"/>
      <c r="DQ117" s="782" t="s">
        <v>128</v>
      </c>
      <c r="DR117" s="780"/>
      <c r="DS117" s="780"/>
      <c r="DT117" s="780"/>
      <c r="DU117" s="781"/>
      <c r="DV117" s="824" t="s">
        <v>412</v>
      </c>
      <c r="DW117" s="825"/>
      <c r="DX117" s="825"/>
      <c r="DY117" s="825"/>
      <c r="DZ117" s="826"/>
    </row>
    <row r="118" spans="1:130" s="230" customFormat="1" ht="26.25" customHeight="1">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307</v>
      </c>
      <c r="AL118" s="896"/>
      <c r="AM118" s="896"/>
      <c r="AN118" s="896"/>
      <c r="AO118" s="897"/>
      <c r="AP118" s="899" t="s">
        <v>438</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412</v>
      </c>
      <c r="BR118" s="845"/>
      <c r="BS118" s="845"/>
      <c r="BT118" s="845"/>
      <c r="BU118" s="845"/>
      <c r="BV118" s="845" t="s">
        <v>128</v>
      </c>
      <c r="BW118" s="845"/>
      <c r="BX118" s="845"/>
      <c r="BY118" s="845"/>
      <c r="BZ118" s="845"/>
      <c r="CA118" s="845" t="s">
        <v>128</v>
      </c>
      <c r="CB118" s="845"/>
      <c r="CC118" s="845"/>
      <c r="CD118" s="845"/>
      <c r="CE118" s="845"/>
      <c r="CF118" s="875" t="s">
        <v>412</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412</v>
      </c>
      <c r="DH118" s="780"/>
      <c r="DI118" s="780"/>
      <c r="DJ118" s="780"/>
      <c r="DK118" s="781"/>
      <c r="DL118" s="782" t="s">
        <v>128</v>
      </c>
      <c r="DM118" s="780"/>
      <c r="DN118" s="780"/>
      <c r="DO118" s="780"/>
      <c r="DP118" s="781"/>
      <c r="DQ118" s="782" t="s">
        <v>468</v>
      </c>
      <c r="DR118" s="780"/>
      <c r="DS118" s="780"/>
      <c r="DT118" s="780"/>
      <c r="DU118" s="781"/>
      <c r="DV118" s="824" t="s">
        <v>412</v>
      </c>
      <c r="DW118" s="825"/>
      <c r="DX118" s="825"/>
      <c r="DY118" s="825"/>
      <c r="DZ118" s="826"/>
    </row>
    <row r="119" spans="1:130" s="230" customFormat="1" ht="26.25" customHeight="1">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412</v>
      </c>
      <c r="AB119" s="889"/>
      <c r="AC119" s="889"/>
      <c r="AD119" s="889"/>
      <c r="AE119" s="890"/>
      <c r="AF119" s="891" t="s">
        <v>469</v>
      </c>
      <c r="AG119" s="889"/>
      <c r="AH119" s="889"/>
      <c r="AI119" s="889"/>
      <c r="AJ119" s="890"/>
      <c r="AK119" s="891" t="s">
        <v>128</v>
      </c>
      <c r="AL119" s="889"/>
      <c r="AM119" s="889"/>
      <c r="AN119" s="889"/>
      <c r="AO119" s="890"/>
      <c r="AP119" s="892" t="s">
        <v>412</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470</v>
      </c>
      <c r="BP119" s="878"/>
      <c r="BQ119" s="879">
        <v>9829937</v>
      </c>
      <c r="BR119" s="845"/>
      <c r="BS119" s="845"/>
      <c r="BT119" s="845"/>
      <c r="BU119" s="845"/>
      <c r="BV119" s="845">
        <v>9963202</v>
      </c>
      <c r="BW119" s="845"/>
      <c r="BX119" s="845"/>
      <c r="BY119" s="845"/>
      <c r="BZ119" s="845"/>
      <c r="CA119" s="845">
        <v>9525161</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914</v>
      </c>
      <c r="DH119" s="764"/>
      <c r="DI119" s="764"/>
      <c r="DJ119" s="764"/>
      <c r="DK119" s="765"/>
      <c r="DL119" s="766">
        <v>804</v>
      </c>
      <c r="DM119" s="764"/>
      <c r="DN119" s="764"/>
      <c r="DO119" s="764"/>
      <c r="DP119" s="765"/>
      <c r="DQ119" s="766">
        <v>617</v>
      </c>
      <c r="DR119" s="764"/>
      <c r="DS119" s="764"/>
      <c r="DT119" s="764"/>
      <c r="DU119" s="765"/>
      <c r="DV119" s="848">
        <v>0</v>
      </c>
      <c r="DW119" s="849"/>
      <c r="DX119" s="849"/>
      <c r="DY119" s="849"/>
      <c r="DZ119" s="850"/>
    </row>
    <row r="120" spans="1:130" s="230" customFormat="1" ht="26.25" customHeight="1">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469</v>
      </c>
      <c r="AB120" s="780"/>
      <c r="AC120" s="780"/>
      <c r="AD120" s="780"/>
      <c r="AE120" s="781"/>
      <c r="AF120" s="782" t="s">
        <v>469</v>
      </c>
      <c r="AG120" s="780"/>
      <c r="AH120" s="780"/>
      <c r="AI120" s="780"/>
      <c r="AJ120" s="781"/>
      <c r="AK120" s="782" t="s">
        <v>412</v>
      </c>
      <c r="AL120" s="780"/>
      <c r="AM120" s="780"/>
      <c r="AN120" s="780"/>
      <c r="AO120" s="781"/>
      <c r="AP120" s="824" t="s">
        <v>128</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2469003</v>
      </c>
      <c r="BR120" s="842"/>
      <c r="BS120" s="842"/>
      <c r="BT120" s="842"/>
      <c r="BU120" s="842"/>
      <c r="BV120" s="842">
        <v>3270441</v>
      </c>
      <c r="BW120" s="842"/>
      <c r="BX120" s="842"/>
      <c r="BY120" s="842"/>
      <c r="BZ120" s="842"/>
      <c r="CA120" s="842">
        <v>3553675</v>
      </c>
      <c r="CB120" s="842"/>
      <c r="CC120" s="842"/>
      <c r="CD120" s="842"/>
      <c r="CE120" s="842"/>
      <c r="CF120" s="866">
        <v>79.2</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318244</v>
      </c>
      <c r="DH120" s="842"/>
      <c r="DI120" s="842"/>
      <c r="DJ120" s="842"/>
      <c r="DK120" s="842"/>
      <c r="DL120" s="842">
        <v>252759</v>
      </c>
      <c r="DM120" s="842"/>
      <c r="DN120" s="842"/>
      <c r="DO120" s="842"/>
      <c r="DP120" s="842"/>
      <c r="DQ120" s="842">
        <v>158222</v>
      </c>
      <c r="DR120" s="842"/>
      <c r="DS120" s="842"/>
      <c r="DT120" s="842"/>
      <c r="DU120" s="842"/>
      <c r="DV120" s="843">
        <v>3.5</v>
      </c>
      <c r="DW120" s="843"/>
      <c r="DX120" s="843"/>
      <c r="DY120" s="843"/>
      <c r="DZ120" s="844"/>
    </row>
    <row r="121" spans="1:130" s="230" customFormat="1" ht="26.25" customHeight="1">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412</v>
      </c>
      <c r="AB121" s="780"/>
      <c r="AC121" s="780"/>
      <c r="AD121" s="780"/>
      <c r="AE121" s="781"/>
      <c r="AF121" s="782" t="s">
        <v>412</v>
      </c>
      <c r="AG121" s="780"/>
      <c r="AH121" s="780"/>
      <c r="AI121" s="780"/>
      <c r="AJ121" s="781"/>
      <c r="AK121" s="782" t="s">
        <v>468</v>
      </c>
      <c r="AL121" s="780"/>
      <c r="AM121" s="780"/>
      <c r="AN121" s="780"/>
      <c r="AO121" s="781"/>
      <c r="AP121" s="824" t="s">
        <v>412</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294268</v>
      </c>
      <c r="BR121" s="817"/>
      <c r="BS121" s="817"/>
      <c r="BT121" s="817"/>
      <c r="BU121" s="817"/>
      <c r="BV121" s="817">
        <v>248764</v>
      </c>
      <c r="BW121" s="817"/>
      <c r="BX121" s="817"/>
      <c r="BY121" s="817"/>
      <c r="BZ121" s="817"/>
      <c r="CA121" s="817">
        <v>207161</v>
      </c>
      <c r="CB121" s="817"/>
      <c r="CC121" s="817"/>
      <c r="CD121" s="817"/>
      <c r="CE121" s="817"/>
      <c r="CF121" s="875">
        <v>4.5999999999999996</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52425</v>
      </c>
      <c r="DH121" s="817"/>
      <c r="DI121" s="817"/>
      <c r="DJ121" s="817"/>
      <c r="DK121" s="817"/>
      <c r="DL121" s="817">
        <v>48637</v>
      </c>
      <c r="DM121" s="817"/>
      <c r="DN121" s="817"/>
      <c r="DO121" s="817"/>
      <c r="DP121" s="817"/>
      <c r="DQ121" s="817">
        <v>44866</v>
      </c>
      <c r="DR121" s="817"/>
      <c r="DS121" s="817"/>
      <c r="DT121" s="817"/>
      <c r="DU121" s="817"/>
      <c r="DV121" s="794">
        <v>1</v>
      </c>
      <c r="DW121" s="794"/>
      <c r="DX121" s="794"/>
      <c r="DY121" s="794"/>
      <c r="DZ121" s="795"/>
    </row>
    <row r="122" spans="1:130" s="230" customFormat="1" ht="26.25" customHeight="1">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412</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7396788</v>
      </c>
      <c r="BR122" s="845"/>
      <c r="BS122" s="845"/>
      <c r="BT122" s="845"/>
      <c r="BU122" s="845"/>
      <c r="BV122" s="845">
        <v>7643367</v>
      </c>
      <c r="BW122" s="845"/>
      <c r="BX122" s="845"/>
      <c r="BY122" s="845"/>
      <c r="BZ122" s="845"/>
      <c r="CA122" s="845">
        <v>6864132</v>
      </c>
      <c r="CB122" s="845"/>
      <c r="CC122" s="845"/>
      <c r="CD122" s="845"/>
      <c r="CE122" s="845"/>
      <c r="CF122" s="846">
        <v>152.9</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v>77741</v>
      </c>
      <c r="DH122" s="817"/>
      <c r="DI122" s="817"/>
      <c r="DJ122" s="817"/>
      <c r="DK122" s="817"/>
      <c r="DL122" s="817">
        <v>51272</v>
      </c>
      <c r="DM122" s="817"/>
      <c r="DN122" s="817"/>
      <c r="DO122" s="817"/>
      <c r="DP122" s="817"/>
      <c r="DQ122" s="817">
        <v>28234</v>
      </c>
      <c r="DR122" s="817"/>
      <c r="DS122" s="817"/>
      <c r="DT122" s="817"/>
      <c r="DU122" s="817"/>
      <c r="DV122" s="794">
        <v>0.6</v>
      </c>
      <c r="DW122" s="794"/>
      <c r="DX122" s="794"/>
      <c r="DY122" s="794"/>
      <c r="DZ122" s="795"/>
    </row>
    <row r="123" spans="1:130" s="230" customFormat="1" ht="26.25" customHeight="1">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412</v>
      </c>
      <c r="AL123" s="780"/>
      <c r="AM123" s="780"/>
      <c r="AN123" s="780"/>
      <c r="AO123" s="781"/>
      <c r="AP123" s="824" t="s">
        <v>412</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480</v>
      </c>
      <c r="BP123" s="878"/>
      <c r="BQ123" s="832">
        <v>10160059</v>
      </c>
      <c r="BR123" s="833"/>
      <c r="BS123" s="833"/>
      <c r="BT123" s="833"/>
      <c r="BU123" s="833"/>
      <c r="BV123" s="833">
        <v>11162572</v>
      </c>
      <c r="BW123" s="833"/>
      <c r="BX123" s="833"/>
      <c r="BY123" s="833"/>
      <c r="BZ123" s="833"/>
      <c r="CA123" s="833">
        <v>10624968</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22419</v>
      </c>
      <c r="DH123" s="780"/>
      <c r="DI123" s="780"/>
      <c r="DJ123" s="780"/>
      <c r="DK123" s="781"/>
      <c r="DL123" s="782">
        <v>12898</v>
      </c>
      <c r="DM123" s="780"/>
      <c r="DN123" s="780"/>
      <c r="DO123" s="780"/>
      <c r="DP123" s="781"/>
      <c r="DQ123" s="782">
        <v>5815</v>
      </c>
      <c r="DR123" s="780"/>
      <c r="DS123" s="780"/>
      <c r="DT123" s="780"/>
      <c r="DU123" s="781"/>
      <c r="DV123" s="824">
        <v>0.1</v>
      </c>
      <c r="DW123" s="825"/>
      <c r="DX123" s="825"/>
      <c r="DY123" s="825"/>
      <c r="DZ123" s="826"/>
    </row>
    <row r="124" spans="1:130" s="230" customFormat="1" ht="26.25" customHeight="1" thickBot="1">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128</v>
      </c>
      <c r="BW124" s="831"/>
      <c r="BX124" s="831"/>
      <c r="BY124" s="831"/>
      <c r="BZ124" s="831"/>
      <c r="CA124" s="831" t="s">
        <v>469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v>18626</v>
      </c>
      <c r="DH124" s="764"/>
      <c r="DI124" s="764"/>
      <c r="DJ124" s="764"/>
      <c r="DK124" s="765"/>
      <c r="DL124" s="766">
        <v>10675</v>
      </c>
      <c r="DM124" s="764"/>
      <c r="DN124" s="764"/>
      <c r="DO124" s="764"/>
      <c r="DP124" s="765"/>
      <c r="DQ124" s="766">
        <v>5740</v>
      </c>
      <c r="DR124" s="764"/>
      <c r="DS124" s="764"/>
      <c r="DT124" s="764"/>
      <c r="DU124" s="765"/>
      <c r="DV124" s="848">
        <v>0.1</v>
      </c>
      <c r="DW124" s="849"/>
      <c r="DX124" s="849"/>
      <c r="DY124" s="849"/>
      <c r="DZ124" s="850"/>
    </row>
    <row r="125" spans="1:130" s="230" customFormat="1" ht="26.25" customHeight="1">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468</v>
      </c>
      <c r="AL125" s="780"/>
      <c r="AM125" s="780"/>
      <c r="AN125" s="780"/>
      <c r="AO125" s="781"/>
      <c r="AP125" s="824" t="s">
        <v>469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412</v>
      </c>
      <c r="DR125" s="842"/>
      <c r="DS125" s="842"/>
      <c r="DT125" s="842"/>
      <c r="DU125" s="842"/>
      <c r="DV125" s="843" t="s">
        <v>128</v>
      </c>
      <c r="DW125" s="843"/>
      <c r="DX125" s="843"/>
      <c r="DY125" s="843"/>
      <c r="DZ125" s="844"/>
    </row>
    <row r="126" spans="1:130" s="230" customFormat="1" ht="26.25" customHeight="1" thickBot="1">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128</v>
      </c>
      <c r="AG126" s="780"/>
      <c r="AH126" s="780"/>
      <c r="AI126" s="780"/>
      <c r="AJ126" s="781"/>
      <c r="AK126" s="782" t="s">
        <v>412</v>
      </c>
      <c r="AL126" s="780"/>
      <c r="AM126" s="780"/>
      <c r="AN126" s="780"/>
      <c r="AO126" s="781"/>
      <c r="AP126" s="824" t="s">
        <v>468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412</v>
      </c>
      <c r="DH126" s="817"/>
      <c r="DI126" s="817"/>
      <c r="DJ126" s="817"/>
      <c r="DK126" s="817"/>
      <c r="DL126" s="817" t="s">
        <v>412</v>
      </c>
      <c r="DM126" s="817"/>
      <c r="DN126" s="817"/>
      <c r="DO126" s="817"/>
      <c r="DP126" s="817"/>
      <c r="DQ126" s="817" t="s">
        <v>412</v>
      </c>
      <c r="DR126" s="817"/>
      <c r="DS126" s="817"/>
      <c r="DT126" s="817"/>
      <c r="DU126" s="817"/>
      <c r="DV126" s="794" t="s">
        <v>128</v>
      </c>
      <c r="DW126" s="794"/>
      <c r="DX126" s="794"/>
      <c r="DY126" s="794"/>
      <c r="DZ126" s="795"/>
    </row>
    <row r="127" spans="1:130" s="230" customFormat="1" ht="26.25" customHeight="1">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121</v>
      </c>
      <c r="AB127" s="780"/>
      <c r="AC127" s="780"/>
      <c r="AD127" s="780"/>
      <c r="AE127" s="781"/>
      <c r="AF127" s="782">
        <v>110</v>
      </c>
      <c r="AG127" s="780"/>
      <c r="AH127" s="780"/>
      <c r="AI127" s="780"/>
      <c r="AJ127" s="781"/>
      <c r="AK127" s="782">
        <v>101</v>
      </c>
      <c r="AL127" s="780"/>
      <c r="AM127" s="780"/>
      <c r="AN127" s="780"/>
      <c r="AO127" s="781"/>
      <c r="AP127" s="824">
        <v>0</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469</v>
      </c>
      <c r="DH127" s="817"/>
      <c r="DI127" s="817"/>
      <c r="DJ127" s="817"/>
      <c r="DK127" s="817"/>
      <c r="DL127" s="817" t="s">
        <v>128</v>
      </c>
      <c r="DM127" s="817"/>
      <c r="DN127" s="817"/>
      <c r="DO127" s="817"/>
      <c r="DP127" s="817"/>
      <c r="DQ127" s="817" t="s">
        <v>128</v>
      </c>
      <c r="DR127" s="817"/>
      <c r="DS127" s="817"/>
      <c r="DT127" s="817"/>
      <c r="DU127" s="817"/>
      <c r="DV127" s="794" t="s">
        <v>468</v>
      </c>
      <c r="DW127" s="794"/>
      <c r="DX127" s="794"/>
      <c r="DY127" s="794"/>
      <c r="DZ127" s="795"/>
    </row>
    <row r="128" spans="1:130" s="230" customFormat="1" ht="26.25" customHeight="1" thickBot="1">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46646</v>
      </c>
      <c r="AB128" s="801"/>
      <c r="AC128" s="801"/>
      <c r="AD128" s="801"/>
      <c r="AE128" s="802"/>
      <c r="AF128" s="803">
        <v>45725</v>
      </c>
      <c r="AG128" s="801"/>
      <c r="AH128" s="801"/>
      <c r="AI128" s="801"/>
      <c r="AJ128" s="802"/>
      <c r="AK128" s="803">
        <v>41866</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468</v>
      </c>
      <c r="BG128" s="787"/>
      <c r="BH128" s="787"/>
      <c r="BI128" s="787"/>
      <c r="BJ128" s="787"/>
      <c r="BK128" s="787"/>
      <c r="BL128" s="810"/>
      <c r="BM128" s="786">
        <v>14.66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v>180685</v>
      </c>
      <c r="DH128" s="791"/>
      <c r="DI128" s="791"/>
      <c r="DJ128" s="791"/>
      <c r="DK128" s="791"/>
      <c r="DL128" s="791">
        <v>242348</v>
      </c>
      <c r="DM128" s="791"/>
      <c r="DN128" s="791"/>
      <c r="DO128" s="791"/>
      <c r="DP128" s="791"/>
      <c r="DQ128" s="791">
        <v>230145</v>
      </c>
      <c r="DR128" s="791"/>
      <c r="DS128" s="791"/>
      <c r="DT128" s="791"/>
      <c r="DU128" s="791"/>
      <c r="DV128" s="792">
        <v>5.0999999999999996</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5348081</v>
      </c>
      <c r="AB129" s="780"/>
      <c r="AC129" s="780"/>
      <c r="AD129" s="780"/>
      <c r="AE129" s="781"/>
      <c r="AF129" s="782">
        <v>5595221</v>
      </c>
      <c r="AG129" s="780"/>
      <c r="AH129" s="780"/>
      <c r="AI129" s="780"/>
      <c r="AJ129" s="781"/>
      <c r="AK129" s="782">
        <v>5566454</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128</v>
      </c>
      <c r="BG129" s="771"/>
      <c r="BH129" s="771"/>
      <c r="BI129" s="771"/>
      <c r="BJ129" s="771"/>
      <c r="BK129" s="771"/>
      <c r="BL129" s="772"/>
      <c r="BM129" s="770">
        <v>19.66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1063047</v>
      </c>
      <c r="AB130" s="780"/>
      <c r="AC130" s="780"/>
      <c r="AD130" s="780"/>
      <c r="AE130" s="781"/>
      <c r="AF130" s="782">
        <v>1078892</v>
      </c>
      <c r="AG130" s="780"/>
      <c r="AH130" s="780"/>
      <c r="AI130" s="780"/>
      <c r="AJ130" s="781"/>
      <c r="AK130" s="782">
        <v>1078001</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4285034</v>
      </c>
      <c r="AB131" s="764"/>
      <c r="AC131" s="764"/>
      <c r="AD131" s="764"/>
      <c r="AE131" s="765"/>
      <c r="AF131" s="766">
        <v>4516329</v>
      </c>
      <c r="AG131" s="764"/>
      <c r="AH131" s="764"/>
      <c r="AI131" s="764"/>
      <c r="AJ131" s="765"/>
      <c r="AK131" s="766">
        <v>4488453</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412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8.3666080600000008</v>
      </c>
      <c r="AB132" s="745"/>
      <c r="AC132" s="745"/>
      <c r="AD132" s="745"/>
      <c r="AE132" s="746"/>
      <c r="AF132" s="747">
        <v>8.4196921880000009</v>
      </c>
      <c r="AG132" s="745"/>
      <c r="AH132" s="745"/>
      <c r="AI132" s="745"/>
      <c r="AJ132" s="746"/>
      <c r="AK132" s="747">
        <v>9.3522645779999998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8.8000000000000007</v>
      </c>
      <c r="AB133" s="724"/>
      <c r="AC133" s="724"/>
      <c r="AD133" s="724"/>
      <c r="AE133" s="725"/>
      <c r="AF133" s="723">
        <v>8.3000000000000007</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Uv1V+wbldSkKG+TUVxMKa4kqDWiEhgv+HIOnhW9FHwN4yEuABXJ3IiGSLlEEpQMKQwaID9Sp+JwyOCXs11ulg==" saltValue="Bm69ygfIRYmnnMyQHfFM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4lrWLFTBcv83taQZ9tyM2f6hXQzYLFMCxRVUQ86YTwJA97XoUvHZI54woKLzVD9f6sQ4yMfHR81m0dJm8CHxbA==" saltValue="jf53suznO0aHVh8Kb+GT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g/8F1mn8bIeaGm/omqjMu9KxzcdKyrdH3CaUOPQbipWut8DR3L+spjHzikZ6UlZfzzFa0iHlscTWjiE2b44xg==" saltValue="BgrZWKBTEGwDi5KEUWImy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1745979</v>
      </c>
      <c r="AP9" s="281">
        <v>206821</v>
      </c>
      <c r="AQ9" s="282">
        <v>139150</v>
      </c>
      <c r="AR9" s="283">
        <v>48.6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229842</v>
      </c>
      <c r="AP10" s="284">
        <v>27226</v>
      </c>
      <c r="AQ10" s="285">
        <v>19663</v>
      </c>
      <c r="AR10" s="286">
        <v>38.5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1097</v>
      </c>
      <c r="AR11" s="286" t="s">
        <v>518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t="s">
        <v>518</v>
      </c>
      <c r="AR12" s="286" t="s">
        <v>518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t="s">
        <v>518</v>
      </c>
      <c r="AP13" s="284" t="s">
        <v>518</v>
      </c>
      <c r="AQ13" s="285">
        <v>5184</v>
      </c>
      <c r="AR13" s="286" t="s">
        <v>518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48805</v>
      </c>
      <c r="AP14" s="284">
        <v>5781</v>
      </c>
      <c r="AQ14" s="285">
        <v>3143</v>
      </c>
      <c r="AR14" s="286">
        <v>83.9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-198123</v>
      </c>
      <c r="AP15" s="284">
        <v>-23469</v>
      </c>
      <c r="AQ15" s="285">
        <v>-11320</v>
      </c>
      <c r="AR15" s="286">
        <v>107.3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1826503</v>
      </c>
      <c r="AP16" s="284">
        <v>216359</v>
      </c>
      <c r="AQ16" s="285">
        <v>156916</v>
      </c>
      <c r="AR16" s="286">
        <v>37.9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20.37</v>
      </c>
      <c r="AP21" s="298">
        <v>13.85</v>
      </c>
      <c r="AQ21" s="299">
        <v>6.52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92.4</v>
      </c>
      <c r="AP22" s="303">
        <v>95.5</v>
      </c>
      <c r="AQ22" s="304">
        <v>-3.1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1486041</v>
      </c>
      <c r="AP32" s="312">
        <v>176029</v>
      </c>
      <c r="AQ32" s="313">
        <v>83132</v>
      </c>
      <c r="AR32" s="314">
        <v>111.7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53339</v>
      </c>
      <c r="AP35" s="312">
        <v>6318</v>
      </c>
      <c r="AQ35" s="313">
        <v>18852</v>
      </c>
      <c r="AR35" s="314">
        <v>-66.5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t="s">
        <v>518</v>
      </c>
      <c r="AP36" s="312" t="s">
        <v>518</v>
      </c>
      <c r="AQ36" s="313">
        <v>4344</v>
      </c>
      <c r="AR36" s="314" t="s">
        <v>518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101</v>
      </c>
      <c r="AP37" s="312">
        <v>12</v>
      </c>
      <c r="AQ37" s="313">
        <v>1642</v>
      </c>
      <c r="AR37" s="314">
        <v>-99.3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v>158</v>
      </c>
      <c r="AP38" s="315">
        <v>19</v>
      </c>
      <c r="AQ38" s="316">
        <v>19</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-41866</v>
      </c>
      <c r="AP39" s="312">
        <v>-4959</v>
      </c>
      <c r="AQ39" s="313">
        <v>-4399</v>
      </c>
      <c r="AR39" s="314">
        <v>12.7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-1078001</v>
      </c>
      <c r="AP40" s="312">
        <v>-127695</v>
      </c>
      <c r="AQ40" s="313">
        <v>-69608</v>
      </c>
      <c r="AR40" s="314">
        <v>83.4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419772</v>
      </c>
      <c r="AP41" s="312">
        <v>49724</v>
      </c>
      <c r="AQ41" s="313">
        <v>33982</v>
      </c>
      <c r="AR41" s="314">
        <v>46.3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2567036</v>
      </c>
      <c r="AN51" s="334">
        <v>290553</v>
      </c>
      <c r="AO51" s="335">
        <v>18.899999999999999</v>
      </c>
      <c r="AP51" s="336">
        <v>121449</v>
      </c>
      <c r="AQ51" s="337">
        <v>4.5999999999999996</v>
      </c>
      <c r="AR51" s="338">
        <v>14.3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540518</v>
      </c>
      <c r="AN52" s="342">
        <v>61179</v>
      </c>
      <c r="AO52" s="343">
        <v>-21.2</v>
      </c>
      <c r="AP52" s="344">
        <v>62922</v>
      </c>
      <c r="AQ52" s="345">
        <v>2.2000000000000002</v>
      </c>
      <c r="AR52" s="346">
        <v>-23.4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2481007</v>
      </c>
      <c r="AN53" s="334">
        <v>278233</v>
      </c>
      <c r="AO53" s="335">
        <v>-4.2</v>
      </c>
      <c r="AP53" s="336">
        <v>145139</v>
      </c>
      <c r="AQ53" s="337">
        <v>19.5</v>
      </c>
      <c r="AR53" s="338">
        <v>-23.7</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744647</v>
      </c>
      <c r="AN54" s="342">
        <v>83509</v>
      </c>
      <c r="AO54" s="343">
        <v>36.5</v>
      </c>
      <c r="AP54" s="344">
        <v>83762</v>
      </c>
      <c r="AQ54" s="345">
        <v>33.1</v>
      </c>
      <c r="AR54" s="346">
        <v>3.4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2285696</v>
      </c>
      <c r="AN55" s="334">
        <v>259237</v>
      </c>
      <c r="AO55" s="335">
        <v>-6.8</v>
      </c>
      <c r="AP55" s="336">
        <v>125391</v>
      </c>
      <c r="AQ55" s="337">
        <v>-13.6</v>
      </c>
      <c r="AR55" s="338">
        <v>6.8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573805</v>
      </c>
      <c r="AN56" s="342">
        <v>65079</v>
      </c>
      <c r="AO56" s="343">
        <v>-22.1</v>
      </c>
      <c r="AP56" s="344">
        <v>68516</v>
      </c>
      <c r="AQ56" s="345">
        <v>-18.2</v>
      </c>
      <c r="AR56" s="346">
        <v>-3.9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3018040</v>
      </c>
      <c r="AN57" s="334">
        <v>350446</v>
      </c>
      <c r="AO57" s="335">
        <v>35.200000000000003</v>
      </c>
      <c r="AP57" s="336">
        <v>138402</v>
      </c>
      <c r="AQ57" s="337">
        <v>10.4</v>
      </c>
      <c r="AR57" s="338">
        <v>24.8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723829</v>
      </c>
      <c r="AN58" s="342">
        <v>84049</v>
      </c>
      <c r="AO58" s="343">
        <v>29.1</v>
      </c>
      <c r="AP58" s="344">
        <v>70652</v>
      </c>
      <c r="AQ58" s="345">
        <v>3.1</v>
      </c>
      <c r="AR58" s="346">
        <v>26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2619045</v>
      </c>
      <c r="AN59" s="334">
        <v>310240</v>
      </c>
      <c r="AO59" s="335">
        <v>-11.5</v>
      </c>
      <c r="AP59" s="336">
        <v>146367</v>
      </c>
      <c r="AQ59" s="337">
        <v>5.8</v>
      </c>
      <c r="AR59" s="338">
        <v>-17.3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643979</v>
      </c>
      <c r="AN60" s="342">
        <v>76283</v>
      </c>
      <c r="AO60" s="343">
        <v>-9.1999999999999993</v>
      </c>
      <c r="AP60" s="344">
        <v>79441</v>
      </c>
      <c r="AQ60" s="345">
        <v>12.4</v>
      </c>
      <c r="AR60" s="346">
        <v>-21.6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2594165</v>
      </c>
      <c r="AN61" s="349">
        <v>297742</v>
      </c>
      <c r="AO61" s="350">
        <v>6.3</v>
      </c>
      <c r="AP61" s="351">
        <v>135350</v>
      </c>
      <c r="AQ61" s="352">
        <v>5.3</v>
      </c>
      <c r="AR61" s="338">
        <v>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645356</v>
      </c>
      <c r="AN62" s="342">
        <v>74020</v>
      </c>
      <c r="AO62" s="343">
        <v>2.6</v>
      </c>
      <c r="AP62" s="344">
        <v>73059</v>
      </c>
      <c r="AQ62" s="345">
        <v>6.5</v>
      </c>
      <c r="AR62" s="346">
        <v>-3.9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9Fd6rYXtRSxrBe5zDBYtUKriLnamKRHAZtmk3L45zA2BHrcL5pqetmTAjp/sSr01WAhfLTC3UyWZ/bvNX7tJA==" saltValue="rKL5MpMu3OMYdihvtQBx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558</v>
      </c>
    </row>
    <row r="120" spans="125:125" ht="13.5" hidden="1" customHeight="1"/>
    <row r="121" spans="125:125" ht="13.5" hidden="1" customHeight="1">
      <c r="DU121" s="259"/>
    </row>
  </sheetData>
  <sheetProtection algorithmName="SHA-512" hashValue="aqgglNs2i+ieoCOCZEW0oH186znLhtGjSSWQegtyMrNgnp2QP763adLCzn1vU8WTrTmG6pSGWDSTmXY+EA1LrQ==" saltValue="pvQEVcVRuq1b8MjqNdVj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559</v>
      </c>
    </row>
  </sheetData>
  <sheetProtection algorithmName="SHA-512" hashValue="D2gfu6L2LHki8KlxCr3MYaX35WFKGVj2KMih24TBkwpu63RpauOvzpZ7GRzQbLDxHQa5ZETz/ixmGaRKw4Opvg==" saltValue="4G6wqs0j5LcdnZdZHIPz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39" t="s">
        <v>3</v>
      </c>
      <c r="D47" s="1139"/>
      <c r="E47" s="1140"/>
      <c r="F47" s="11">
        <v>29.12</v>
      </c>
      <c r="G47" s="12">
        <v>28.82</v>
      </c>
      <c r="H47" s="12">
        <v>28.05</v>
      </c>
      <c r="I47" s="12">
        <v>30.61</v>
      </c>
      <c r="J47" s="13">
        <v>31.72</v>
      </c>
    </row>
    <row r="48" spans="2:10" ht="57.75" customHeight="1">
      <c r="B48" s="14"/>
      <c r="C48" s="1141" t="s">
        <v>4</v>
      </c>
      <c r="D48" s="1141"/>
      <c r="E48" s="1142"/>
      <c r="F48" s="15">
        <v>8.59</v>
      </c>
      <c r="G48" s="16">
        <v>8.58</v>
      </c>
      <c r="H48" s="16">
        <v>9.4600000000000009</v>
      </c>
      <c r="I48" s="16">
        <v>12.63</v>
      </c>
      <c r="J48" s="17">
        <v>10.23</v>
      </c>
    </row>
    <row r="49" spans="2:10" ht="57.75" customHeight="1" thickBot="1">
      <c r="B49" s="18"/>
      <c r="C49" s="1143" t="s">
        <v>5</v>
      </c>
      <c r="D49" s="1143"/>
      <c r="E49" s="1144"/>
      <c r="F49" s="19">
        <v>2.0099999999999998</v>
      </c>
      <c r="G49" s="20">
        <v>0.14000000000000001</v>
      </c>
      <c r="H49" s="20">
        <v>1.1100000000000001</v>
      </c>
      <c r="I49" s="20">
        <v>8.2100000000000009</v>
      </c>
      <c r="J49" s="21" t="s">
        <v>565</v>
      </c>
    </row>
    <row r="50" spans="2:10"/>
  </sheetData>
  <sheetProtection algorithmName="SHA-512" hashValue="9tbzSu1bqmVl+6ULo+8dgKvIvLDpoiOoNuyJY6H2cyQhoS/l+x5hU2Cd7VqRrdHDb+O+bgJsJhs8mZ2rOyUB5w==" saltValue="/3OrQVtUkZzbbIcGV3qH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2024-03-12T01:22:34Z</cp:lastPrinted>
  <dcterms:created xsi:type="dcterms:W3CDTF">2024-02-05T04:03:00Z</dcterms:created>
  <dcterms:modified xsi:type="dcterms:W3CDTF">2024-03-22T01:14:56Z</dcterms:modified>
  <cp:category/>
</cp:coreProperties>
</file>